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1760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3" i="1" l="1"/>
  <c r="F73" i="1"/>
  <c r="K73" i="1"/>
  <c r="K66" i="1"/>
  <c r="J66" i="1"/>
  <c r="F66" i="1"/>
  <c r="K60" i="1"/>
  <c r="J60" i="1"/>
  <c r="F60" i="1"/>
  <c r="K59" i="1"/>
  <c r="K61" i="1"/>
  <c r="K62" i="1"/>
  <c r="K63" i="1"/>
  <c r="K64" i="1"/>
  <c r="J61" i="1"/>
  <c r="I61" i="1" s="1"/>
  <c r="J62" i="1"/>
  <c r="J63" i="1"/>
  <c r="J64" i="1"/>
  <c r="F59" i="1"/>
  <c r="F61" i="1"/>
  <c r="F62" i="1"/>
  <c r="F63" i="1"/>
  <c r="F64" i="1"/>
  <c r="I73" i="1" l="1"/>
  <c r="I66" i="1"/>
  <c r="I63" i="1"/>
  <c r="I64" i="1"/>
  <c r="I62" i="1"/>
  <c r="I60" i="1"/>
  <c r="J59" i="1"/>
  <c r="I59" i="1" s="1"/>
  <c r="K56" i="1"/>
  <c r="J56" i="1"/>
  <c r="F56" i="1"/>
  <c r="K50" i="1"/>
  <c r="K51" i="1"/>
  <c r="K52" i="1"/>
  <c r="K53" i="1"/>
  <c r="K54" i="1"/>
  <c r="K55" i="1"/>
  <c r="J50" i="1"/>
  <c r="J51" i="1"/>
  <c r="J52" i="1"/>
  <c r="J53" i="1"/>
  <c r="J54" i="1"/>
  <c r="J55" i="1"/>
  <c r="F50" i="1"/>
  <c r="F54" i="1"/>
  <c r="F55" i="1"/>
  <c r="F53" i="1"/>
  <c r="F52" i="1"/>
  <c r="F51" i="1"/>
  <c r="K45" i="1"/>
  <c r="K46" i="1"/>
  <c r="K47" i="1"/>
  <c r="K48" i="1"/>
  <c r="K49" i="1"/>
  <c r="J45" i="1"/>
  <c r="J46" i="1"/>
  <c r="J47" i="1"/>
  <c r="J48" i="1"/>
  <c r="J49" i="1"/>
  <c r="F49" i="1"/>
  <c r="F48" i="1"/>
  <c r="F47" i="1"/>
  <c r="F46" i="1"/>
  <c r="F45" i="1"/>
  <c r="I54" i="1" l="1"/>
  <c r="I46" i="1"/>
  <c r="I47" i="1"/>
  <c r="I56" i="1"/>
  <c r="I51" i="1"/>
  <c r="I53" i="1"/>
  <c r="I50" i="1"/>
  <c r="I49" i="1"/>
  <c r="I45" i="1"/>
  <c r="I55" i="1"/>
  <c r="I52" i="1"/>
  <c r="I48" i="1"/>
  <c r="K38" i="1"/>
  <c r="F36" i="1"/>
  <c r="F37" i="1"/>
  <c r="F38" i="1"/>
  <c r="J36" i="1"/>
  <c r="J37" i="1"/>
  <c r="J38" i="1"/>
  <c r="K37" i="1"/>
  <c r="K36" i="1"/>
  <c r="I36" i="1" s="1"/>
  <c r="K26" i="1"/>
  <c r="F26" i="1"/>
  <c r="J26" i="1"/>
  <c r="K25" i="1"/>
  <c r="F25" i="1"/>
  <c r="J25" i="1"/>
  <c r="K20" i="1"/>
  <c r="K21" i="1"/>
  <c r="K22" i="1"/>
  <c r="K23" i="1"/>
  <c r="K24" i="1"/>
  <c r="J20" i="1"/>
  <c r="J21" i="1"/>
  <c r="J22" i="1"/>
  <c r="J23" i="1"/>
  <c r="J24" i="1"/>
  <c r="F20" i="1"/>
  <c r="F21" i="1"/>
  <c r="F22" i="1"/>
  <c r="F23" i="1"/>
  <c r="F24" i="1"/>
  <c r="J27" i="1"/>
  <c r="J28" i="1"/>
  <c r="J29" i="1"/>
  <c r="J30" i="1"/>
  <c r="J31" i="1"/>
  <c r="J32" i="1"/>
  <c r="J33" i="1"/>
  <c r="J34" i="1"/>
  <c r="J35" i="1"/>
  <c r="J39" i="1"/>
  <c r="J40" i="1"/>
  <c r="K27" i="1"/>
  <c r="K28" i="1"/>
  <c r="K29" i="1"/>
  <c r="K30" i="1"/>
  <c r="K31" i="1"/>
  <c r="K32" i="1"/>
  <c r="K33" i="1"/>
  <c r="K34" i="1"/>
  <c r="K35" i="1"/>
  <c r="K39" i="1"/>
  <c r="K40" i="1"/>
  <c r="F27" i="1"/>
  <c r="F28" i="1"/>
  <c r="F29" i="1"/>
  <c r="F30" i="1"/>
  <c r="F31" i="1"/>
  <c r="F32" i="1"/>
  <c r="F33" i="1"/>
  <c r="F34" i="1"/>
  <c r="F35" i="1"/>
  <c r="F39" i="1"/>
  <c r="F40" i="1"/>
  <c r="J19" i="1"/>
  <c r="K19" i="1"/>
  <c r="F19" i="1"/>
  <c r="I25" i="1" l="1"/>
  <c r="I19" i="1"/>
  <c r="I37" i="1"/>
  <c r="I20" i="1"/>
  <c r="I41" i="1"/>
  <c r="I38" i="1"/>
  <c r="I26" i="1"/>
  <c r="I40" i="1"/>
  <c r="I39" i="1"/>
  <c r="I34" i="1"/>
  <c r="I35" i="1"/>
  <c r="I33" i="1"/>
  <c r="I32" i="1"/>
  <c r="I31" i="1"/>
  <c r="I30" i="1"/>
  <c r="I29" i="1"/>
  <c r="I28" i="1"/>
  <c r="I24" i="1"/>
  <c r="I23" i="1"/>
  <c r="I21" i="1"/>
  <c r="I22" i="1"/>
  <c r="I27" i="1"/>
  <c r="K74" i="1"/>
  <c r="K75" i="1"/>
  <c r="J72" i="1"/>
  <c r="J74" i="1"/>
  <c r="J75" i="1"/>
  <c r="F72" i="1"/>
  <c r="F74" i="1"/>
  <c r="F75" i="1"/>
  <c r="K72" i="1"/>
  <c r="K57" i="1"/>
  <c r="K58" i="1"/>
  <c r="K65" i="1"/>
  <c r="K69" i="1"/>
  <c r="K70" i="1"/>
  <c r="K71" i="1"/>
  <c r="J57" i="1"/>
  <c r="J58" i="1"/>
  <c r="J65" i="1"/>
  <c r="J69" i="1"/>
  <c r="J70" i="1"/>
  <c r="J71" i="1"/>
  <c r="F57" i="1"/>
  <c r="F58" i="1"/>
  <c r="F65" i="1"/>
  <c r="F69" i="1"/>
  <c r="F70" i="1"/>
  <c r="F71" i="1"/>
  <c r="K44" i="1"/>
  <c r="J44" i="1"/>
  <c r="F44" i="1"/>
  <c r="K43" i="1"/>
  <c r="J43" i="1"/>
  <c r="F43" i="1"/>
  <c r="J67" i="1" l="1"/>
  <c r="J77" i="1" s="1"/>
  <c r="K67" i="1"/>
  <c r="K77" i="1" s="1"/>
  <c r="I77" i="1" s="1"/>
  <c r="I57" i="1"/>
  <c r="I70" i="1"/>
  <c r="I75" i="1"/>
  <c r="I74" i="1"/>
  <c r="I71" i="1"/>
  <c r="I58" i="1"/>
  <c r="I65" i="1"/>
  <c r="I72" i="1"/>
  <c r="I69" i="1"/>
  <c r="I44" i="1"/>
  <c r="I43" i="1"/>
  <c r="I67" i="1" l="1"/>
</calcChain>
</file>

<file path=xl/sharedStrings.xml><?xml version="1.0" encoding="utf-8"?>
<sst xmlns="http://schemas.openxmlformats.org/spreadsheetml/2006/main" count="208" uniqueCount="102">
  <si>
    <t>Наименование работ</t>
  </si>
  <si>
    <t>№
 пп</t>
  </si>
  <si>
    <t>Кол-во</t>
  </si>
  <si>
    <t>Ед. изм.</t>
  </si>
  <si>
    <t>Цена за
ед.изм., руб.</t>
  </si>
  <si>
    <t>материалы</t>
  </si>
  <si>
    <t>монтаж</t>
  </si>
  <si>
    <t>Итого</t>
  </si>
  <si>
    <t>в том числе</t>
  </si>
  <si>
    <t>шт</t>
  </si>
  <si>
    <t xml:space="preserve"> </t>
  </si>
  <si>
    <t>2</t>
  </si>
  <si>
    <t>ВСЕГО ПО СМЕТЕ:</t>
  </si>
  <si>
    <t>ООО "РИЧСТРОЙ"</t>
  </si>
  <si>
    <t>пм</t>
  </si>
  <si>
    <t>"СОГЛАСОВАНО"</t>
  </si>
  <si>
    <t>"УТВЕРЖДАЮ"</t>
  </si>
  <si>
    <t>__________________/Борисов С.А./</t>
  </si>
  <si>
    <t>Устройство штроб</t>
  </si>
  <si>
    <t>1</t>
  </si>
  <si>
    <t>6</t>
  </si>
  <si>
    <t>8</t>
  </si>
  <si>
    <t>4</t>
  </si>
  <si>
    <t>5</t>
  </si>
  <si>
    <t>7</t>
  </si>
  <si>
    <t>9</t>
  </si>
  <si>
    <t>10</t>
  </si>
  <si>
    <t>11</t>
  </si>
  <si>
    <t>12</t>
  </si>
  <si>
    <t>13</t>
  </si>
  <si>
    <t>______________/___________/</t>
  </si>
  <si>
    <t>"______"__________________2016 г.</t>
  </si>
  <si>
    <t>"_____"________________2016 г.</t>
  </si>
  <si>
    <t>Сантехнические работы</t>
  </si>
  <si>
    <t>ИТОГО:</t>
  </si>
  <si>
    <t>Монтаж инстоляции</t>
  </si>
  <si>
    <t>Монтаж навесного унитаза</t>
  </si>
  <si>
    <t>Монтаж умывальников</t>
  </si>
  <si>
    <t>Монтаж смесителей</t>
  </si>
  <si>
    <t>Монтаж ванны</t>
  </si>
  <si>
    <t>Подключение стиральной машины</t>
  </si>
  <si>
    <r>
      <t xml:space="preserve">ИСПОЛНИЛ    </t>
    </r>
    <r>
      <rPr>
        <u/>
        <sz val="11"/>
        <color theme="1"/>
        <rFont val="Calibri"/>
        <family val="2"/>
        <charset val="204"/>
        <scheme val="minor"/>
      </rPr>
      <t>Брон А.М.____________________________</t>
    </r>
  </si>
  <si>
    <t xml:space="preserve">                                 (должность, подписть, инициалы,фамилия)</t>
  </si>
  <si>
    <t>ПРОВЕРИЛ  _____________________________________</t>
  </si>
  <si>
    <t xml:space="preserve">                                                                                            (наименование стройки)</t>
  </si>
  <si>
    <t>Монтаж полотенцесушителя</t>
  </si>
  <si>
    <t xml:space="preserve">                              Ремонт квартиры по адресу: М.О., г. Пушкино, ул. Привольная, д. 11, корп. 1, кв. 99 </t>
  </si>
  <si>
    <t>Отопление</t>
  </si>
  <si>
    <t>Угол 20х20 Rehau</t>
  </si>
  <si>
    <t>Гильза 20 Rehau</t>
  </si>
  <si>
    <t>Угол с НР 20-1/2" Rehau</t>
  </si>
  <si>
    <t>Угол с креплением ВР 20-1/2" Rehau</t>
  </si>
  <si>
    <t>Удленитель латунь 1/2" 10 см</t>
  </si>
  <si>
    <t>Американка 1/2"</t>
  </si>
  <si>
    <t>Угол 25х25 Rehau</t>
  </si>
  <si>
    <t>Угол Нр 25-1/2" Rehau</t>
  </si>
  <si>
    <t>Гильза 25 Rehau</t>
  </si>
  <si>
    <t>Труба Rehau Rautitan Stabill 20x2.9</t>
  </si>
  <si>
    <t>Труба Rehau Rautitan Stabill 25x3.7</t>
  </si>
  <si>
    <t>Пресс соединения</t>
  </si>
  <si>
    <t>Коллекторный шкаф ШРВ-2</t>
  </si>
  <si>
    <t>комп.</t>
  </si>
  <si>
    <t xml:space="preserve">Распредел. коллектор Rehau HKV 3 контура </t>
  </si>
  <si>
    <t>Гофрированный кожуж 22</t>
  </si>
  <si>
    <t>Гофрированный кожуж 28</t>
  </si>
  <si>
    <t>Монтажная лента</t>
  </si>
  <si>
    <t>бух</t>
  </si>
  <si>
    <t>пач</t>
  </si>
  <si>
    <t>Демонтаж трубы</t>
  </si>
  <si>
    <t>Разборка основания</t>
  </si>
  <si>
    <t>Подключение радиаторов</t>
  </si>
  <si>
    <t>Дупель-гвоздь 6х40</t>
  </si>
  <si>
    <t>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</si>
  <si>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</si>
  <si>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</si>
  <si>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</si>
  <si>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</si>
  <si>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</si>
  <si>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</si>
  <si>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</si>
  <si>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</si>
  <si>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</si>
  <si>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Труба Rehau Rautitan Stabill 32x4.7</t>
  </si>
  <si>
    <t>Угол 32х32 Rehau</t>
  </si>
  <si>
    <t>Угол Нр 32-1 1/4" Rehau</t>
  </si>
  <si>
    <t>Гильза 32 Rehau</t>
  </si>
  <si>
    <t>Гофрированный кожуж 40</t>
  </si>
  <si>
    <t>Угол с креплением ВР 1-1/4" Rehau</t>
  </si>
  <si>
    <t>Монтаж водозапорного узла (краны, грязевики,регуляторы давления, счетчики,фильтры, гребенки)</t>
  </si>
  <si>
    <t>Фильтр с прямоточной промывкой Honeywell FF 06-1/2" ААМ</t>
  </si>
  <si>
    <t>Регулятор понижения давления Honeywell D04 FS-1/2" ААМ</t>
  </si>
  <si>
    <t>Резьбозажимное соед. для Труб Stabill 20</t>
  </si>
  <si>
    <t>Колектор Far 1" с 4 вых.-3/4"</t>
  </si>
  <si>
    <t>Колектор Far 1" с 3 вых.-3/4"</t>
  </si>
  <si>
    <t>Крепеж 1"</t>
  </si>
  <si>
    <t>Манометр 10bar</t>
  </si>
  <si>
    <t>Монтаж какализационных труб (отводы, крепеж</t>
  </si>
  <si>
    <t>Оборудование</t>
  </si>
  <si>
    <t>23</t>
  </si>
  <si>
    <t>24</t>
  </si>
  <si>
    <t>Гигенический душ</t>
  </si>
  <si>
    <t xml:space="preserve">                                                                                              С М Е Т 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</si>
</sst>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1"/>
      <name val="Arial Cyr"/>
      <charset val="204"/>
    </font>
    <font>
      <u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i/>
      <sz val="10"/>
      <name val="Arial Cyr"/>
      <charset val="204"/>
    </font>
    <font>
      <i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right" wrapText="1"/>
    </xf>
    <xf numFmtId="0" fontId="0" fillId="0" borderId="7" xfId="0" applyBorder="1" applyAlignment="1">
      <alignment horizontal="left" wrapText="1"/>
    </xf>
    <xf numFmtId="49" fontId="0" fillId="0" borderId="1" xfId="0" applyNumberFormat="1" applyBorder="1"/>
    <xf numFmtId="0" fontId="0" fillId="0" borderId="1" xfId="0" applyBorder="1" applyAlignment="1">
      <alignment vertical="top" wrapText="1"/>
    </xf>
    <xf numFmtId="49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right"/>
    </xf>
    <xf numFmtId="0" fontId="6" fillId="0" borderId="0" xfId="0" applyFont="1"/>
    <xf numFmtId="0" fontId="0" fillId="0" borderId="0" xfId="0" applyFont="1"/>
    <xf numFmtId="0" fontId="7" fillId="0" borderId="0" xfId="0" applyFont="1"/>
    <xf numFmtId="0" fontId="8" fillId="0" borderId="0" xfId="0" applyFont="1"/>
    <xf numFmtId="0" fontId="0" fillId="0" borderId="0" xfId="0" applyBorder="1" applyAlignment="1">
      <alignment horizontal="center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9" fillId="0" borderId="0" xfId="0" applyFont="1"/>
    <xf numFmtId="0" fontId="10" fillId="0" borderId="0" xfId="0" applyFont="1"/>
    <xf numFmtId="49" fontId="0" fillId="0" borderId="0" xfId="0" applyNumberFormat="1" applyBorder="1"/>
    <xf numFmtId="0" fontId="2" fillId="0" borderId="0" xfId="0" applyFont="1" applyBorder="1"/>
    <xf numFmtId="2" fontId="0" fillId="0" borderId="0" xfId="0" applyNumberForma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7"/>
  <sheetViews>
    <sheetView tabSelected="1" topLeftCell="A58" zoomScale="115" zoomScaleNormal="115" workbookViewId="0">
      <selection activeCell="N70" sqref="N70"/>
    </sheetView>
  </sheetViews>
  <sheetFormatPr defaultRowHeight="15" x14ac:dyDescent="0.25"/>
  <cols>
    <col min="1" max="1" width="0.28515625" customWidth="1"/>
    <col min="2" max="2" width="4.7109375" customWidth="1"/>
    <col min="3" max="3" width="41.7109375" customWidth="1"/>
    <col min="4" max="4" width="6.7109375" customWidth="1"/>
    <col min="5" max="5" width="10.140625" customWidth="1"/>
    <col min="6" max="6" width="11.85546875" customWidth="1"/>
    <col min="7" max="7" width="11.140625" customWidth="1"/>
    <col min="8" max="8" width="10.5703125" customWidth="1"/>
    <col min="9" max="9" width="14.7109375" customWidth="1"/>
    <col min="10" max="10" width="13.85546875" customWidth="1"/>
    <col min="11" max="11" width="16" customWidth="1"/>
  </cols>
  <sheetData>
    <row r="1" spans="2:11" x14ac:dyDescent="0.25">
      <c r="C1" t="s">
        <v>15</v>
      </c>
      <c r="F1" s="15"/>
      <c r="H1" t="s">
        <v>16</v>
      </c>
      <c r="I1" s="15"/>
    </row>
    <row r="2" spans="2:11" x14ac:dyDescent="0.25">
      <c r="C2" s="22" t="s">
        <v>13</v>
      </c>
      <c r="E2" s="16"/>
      <c r="F2" s="15"/>
      <c r="H2" s="22" t="s">
        <v>10</v>
      </c>
      <c r="I2" s="15"/>
    </row>
    <row r="3" spans="2:11" x14ac:dyDescent="0.25">
      <c r="C3" s="15"/>
      <c r="E3" s="16"/>
      <c r="F3" s="15"/>
      <c r="H3" s="16"/>
      <c r="I3" s="15"/>
    </row>
    <row r="4" spans="2:11" x14ac:dyDescent="0.25">
      <c r="C4" t="s">
        <v>17</v>
      </c>
      <c r="H4" t="s">
        <v>30</v>
      </c>
    </row>
    <row r="5" spans="2:11" x14ac:dyDescent="0.25">
      <c r="C5" s="15"/>
    </row>
    <row r="6" spans="2:11" x14ac:dyDescent="0.25">
      <c r="C6" s="15"/>
    </row>
    <row r="8" spans="2:11" x14ac:dyDescent="0.25">
      <c r="C8" t="s">
        <v>31</v>
      </c>
      <c r="H8" t="s">
        <v>32</v>
      </c>
    </row>
    <row r="11" spans="2:11" x14ac:dyDescent="0.25">
      <c r="C11" s="19" t="s">
        <v>46</v>
      </c>
      <c r="D11" s="21"/>
      <c r="E11" s="21"/>
      <c r="F11" s="21"/>
      <c r="G11" s="21"/>
      <c r="H11" s="20"/>
      <c r="I11" s="20"/>
      <c r="J11" s="21"/>
      <c r="K11" s="21"/>
    </row>
    <row r="12" spans="2:11" x14ac:dyDescent="0.25">
      <c r="C12" s="17" t="s">
        <v>44</v>
      </c>
    </row>
    <row r="13" spans="2:11" x14ac:dyDescent="0.25">
      <c r="C13" s="17"/>
    </row>
    <row r="14" spans="2:11" ht="21" x14ac:dyDescent="0.35">
      <c r="C14" s="32" t="s">
        <v>101</v>
      </c>
      <c r="E14" s="33"/>
    </row>
    <row r="15" spans="2:11" ht="15.75" thickBot="1" x14ac:dyDescent="0.3">
      <c r="C15" s="11"/>
      <c r="I15" t="s">
        <v>10</v>
      </c>
      <c r="K15" s="18" t="s">
        <v>10</v>
      </c>
    </row>
    <row r="16" spans="2:11" ht="15" customHeight="1" x14ac:dyDescent="0.25">
      <c r="B16" s="42" t="s">
        <v>1</v>
      </c>
      <c r="C16" s="44" t="s">
        <v>0</v>
      </c>
      <c r="D16" s="40" t="s">
        <v>3</v>
      </c>
      <c r="E16" s="40" t="s">
        <v>2</v>
      </c>
      <c r="F16" s="46" t="s">
        <v>4</v>
      </c>
      <c r="G16" s="38" t="s">
        <v>8</v>
      </c>
      <c r="H16" s="39"/>
      <c r="I16" s="40" t="s">
        <v>7</v>
      </c>
      <c r="J16" s="38" t="s">
        <v>8</v>
      </c>
      <c r="K16" s="39"/>
    </row>
    <row r="17" spans="2:11" ht="30.75" thickBot="1" x14ac:dyDescent="0.3">
      <c r="B17" s="43"/>
      <c r="C17" s="45"/>
      <c r="D17" s="41"/>
      <c r="E17" s="41"/>
      <c r="F17" s="47"/>
      <c r="G17" s="3" t="s">
        <v>5</v>
      </c>
      <c r="H17" s="4" t="s">
        <v>6</v>
      </c>
      <c r="I17" s="41"/>
      <c r="J17" s="3" t="s">
        <v>5</v>
      </c>
      <c r="K17" s="4" t="s">
        <v>6</v>
      </c>
    </row>
    <row r="18" spans="2:11" x14ac:dyDescent="0.25">
      <c r="B18" s="14" t="s">
        <v>10</v>
      </c>
      <c r="C18" s="13" t="s">
        <v>47</v>
      </c>
      <c r="D18" s="2"/>
      <c r="E18" s="9"/>
      <c r="F18" s="9" t="s">
        <v>10</v>
      </c>
      <c r="G18" s="9"/>
      <c r="H18" s="9" t="s">
        <v>10</v>
      </c>
      <c r="I18" s="9" t="s">
        <v>10</v>
      </c>
      <c r="J18" s="9" t="s">
        <v>10</v>
      </c>
      <c r="K18" s="9" t="s">
        <v>10</v>
      </c>
    </row>
    <row r="19" spans="2:11" x14ac:dyDescent="0.25">
      <c r="B19" s="27" t="s">
        <v>19</v>
      </c>
      <c r="C19" s="24" t="s">
        <v>57</v>
      </c>
      <c r="D19" s="2" t="s">
        <v>14</v>
      </c>
      <c r="E19" s="9">
        <v>70</v>
      </c>
      <c r="F19" s="9">
        <f>H19+G19</f>
        <v>381</v>
      </c>
      <c r="G19" s="9">
        <v>181</v>
      </c>
      <c r="H19" s="9">
        <v>200</v>
      </c>
      <c r="I19" s="9">
        <f>K19+J19</f>
        <v>26670</v>
      </c>
      <c r="J19" s="9">
        <f>G19*E19</f>
        <v>12670</v>
      </c>
      <c r="K19" s="9">
        <f>H19*E19</f>
        <v>14000</v>
      </c>
    </row>
    <row r="20" spans="2:11" x14ac:dyDescent="0.25">
      <c r="B20" s="27" t="s">
        <v>11</v>
      </c>
      <c r="C20" s="24" t="s">
        <v>48</v>
      </c>
      <c r="D20" s="2" t="s">
        <v>9</v>
      </c>
      <c r="E20" s="9">
        <v>14</v>
      </c>
      <c r="F20" s="9">
        <f t="shared" ref="F20:F26" si="0">H20+G20</f>
        <v>325</v>
      </c>
      <c r="G20" s="9">
        <v>325</v>
      </c>
      <c r="H20" s="9">
        <v>0</v>
      </c>
      <c r="I20" s="9">
        <f t="shared" ref="I20:I26" si="1">K20+J20</f>
        <v>4550</v>
      </c>
      <c r="J20" s="9">
        <f t="shared" ref="J20:J26" si="2">G20*E20</f>
        <v>4550</v>
      </c>
      <c r="K20" s="9">
        <f t="shared" ref="K20:K26" si="3">H20*E20</f>
        <v>0</v>
      </c>
    </row>
    <row r="21" spans="2:11" x14ac:dyDescent="0.25">
      <c r="B21" s="27" t="s">
        <v>72</v>
      </c>
      <c r="C21" s="24" t="s">
        <v>49</v>
      </c>
      <c r="D21" s="2" t="s">
        <v>9</v>
      </c>
      <c r="E21" s="9">
        <v>40</v>
      </c>
      <c r="F21" s="9">
        <f t="shared" si="0"/>
        <v>44</v>
      </c>
      <c r="G21" s="9">
        <v>44</v>
      </c>
      <c r="H21" s="9">
        <v>0</v>
      </c>
      <c r="I21" s="9">
        <f t="shared" si="1"/>
        <v>1760</v>
      </c>
      <c r="J21" s="9">
        <f t="shared" si="2"/>
        <v>1760</v>
      </c>
      <c r="K21" s="9">
        <f t="shared" si="3"/>
        <v>0</v>
      </c>
    </row>
    <row r="22" spans="2:11" x14ac:dyDescent="0.25">
      <c r="B22" s="27" t="s">
        <v>22</v>
      </c>
      <c r="C22" s="24" t="s">
        <v>50</v>
      </c>
      <c r="D22" s="2" t="s">
        <v>9</v>
      </c>
      <c r="E22" s="9">
        <v>6</v>
      </c>
      <c r="F22" s="9">
        <f t="shared" si="0"/>
        <v>356</v>
      </c>
      <c r="G22" s="9">
        <v>356</v>
      </c>
      <c r="H22" s="9">
        <v>0</v>
      </c>
      <c r="I22" s="9">
        <f t="shared" si="1"/>
        <v>2136</v>
      </c>
      <c r="J22" s="9">
        <f t="shared" si="2"/>
        <v>2136</v>
      </c>
      <c r="K22" s="9">
        <f t="shared" si="3"/>
        <v>0</v>
      </c>
    </row>
    <row r="23" spans="2:11" x14ac:dyDescent="0.25">
      <c r="B23" s="27" t="s">
        <v>23</v>
      </c>
      <c r="C23" s="24" t="s">
        <v>51</v>
      </c>
      <c r="D23" s="2" t="s">
        <v>9</v>
      </c>
      <c r="E23" s="9">
        <v>6</v>
      </c>
      <c r="F23" s="9">
        <f t="shared" si="0"/>
        <v>386</v>
      </c>
      <c r="G23" s="9">
        <v>386</v>
      </c>
      <c r="H23" s="9">
        <v>0</v>
      </c>
      <c r="I23" s="9">
        <f t="shared" si="1"/>
        <v>2316</v>
      </c>
      <c r="J23" s="9">
        <f t="shared" si="2"/>
        <v>2316</v>
      </c>
      <c r="K23" s="9">
        <f t="shared" si="3"/>
        <v>0</v>
      </c>
    </row>
    <row r="24" spans="2:11" x14ac:dyDescent="0.25">
      <c r="B24" s="27" t="s">
        <v>20</v>
      </c>
      <c r="C24" s="24" t="s">
        <v>52</v>
      </c>
      <c r="D24" s="2" t="s">
        <v>9</v>
      </c>
      <c r="E24" s="9">
        <v>6</v>
      </c>
      <c r="F24" s="9">
        <f t="shared" si="0"/>
        <v>350</v>
      </c>
      <c r="G24" s="9">
        <v>350</v>
      </c>
      <c r="H24" s="9">
        <v>0</v>
      </c>
      <c r="I24" s="9">
        <f t="shared" si="1"/>
        <v>2100</v>
      </c>
      <c r="J24" s="9">
        <f t="shared" si="2"/>
        <v>2100</v>
      </c>
      <c r="K24" s="9">
        <f t="shared" si="3"/>
        <v>0</v>
      </c>
    </row>
    <row r="25" spans="2:11" x14ac:dyDescent="0.25">
      <c r="B25" s="27" t="s">
        <v>24</v>
      </c>
      <c r="C25" s="24" t="s">
        <v>53</v>
      </c>
      <c r="D25" s="2" t="s">
        <v>9</v>
      </c>
      <c r="E25" s="9">
        <v>6</v>
      </c>
      <c r="F25" s="9">
        <f t="shared" si="0"/>
        <v>280</v>
      </c>
      <c r="G25" s="9">
        <v>280</v>
      </c>
      <c r="H25" s="9">
        <v>0</v>
      </c>
      <c r="I25" s="9">
        <f t="shared" si="1"/>
        <v>1680</v>
      </c>
      <c r="J25" s="9">
        <f t="shared" si="2"/>
        <v>1680</v>
      </c>
      <c r="K25" s="9">
        <f t="shared" si="3"/>
        <v>0</v>
      </c>
    </row>
    <row r="26" spans="2:11" x14ac:dyDescent="0.25">
      <c r="B26" s="27" t="s">
        <v>21</v>
      </c>
      <c r="C26" s="24" t="s">
        <v>91</v>
      </c>
      <c r="D26" s="2" t="s">
        <v>9</v>
      </c>
      <c r="E26" s="9">
        <v>6</v>
      </c>
      <c r="F26" s="9">
        <f t="shared" si="0"/>
        <v>250</v>
      </c>
      <c r="G26" s="9">
        <v>250</v>
      </c>
      <c r="H26" s="9">
        <v>0</v>
      </c>
      <c r="I26" s="9">
        <f t="shared" si="1"/>
        <v>1500</v>
      </c>
      <c r="J26" s="9">
        <f t="shared" si="2"/>
        <v>1500</v>
      </c>
      <c r="K26" s="9">
        <f t="shared" si="3"/>
        <v>0</v>
      </c>
    </row>
    <row r="27" spans="2:11" x14ac:dyDescent="0.25">
      <c r="B27" s="27" t="s">
        <v>25</v>
      </c>
      <c r="C27" s="24" t="s">
        <v>58</v>
      </c>
      <c r="D27" s="2" t="s">
        <v>14</v>
      </c>
      <c r="E27" s="9">
        <v>14</v>
      </c>
      <c r="F27" s="9">
        <f t="shared" ref="F27:F40" si="4">H27+G27</f>
        <v>575</v>
      </c>
      <c r="G27" s="9">
        <v>325</v>
      </c>
      <c r="H27" s="9">
        <v>250</v>
      </c>
      <c r="I27" s="9">
        <f t="shared" ref="I27:I40" si="5">K27+J27</f>
        <v>8050</v>
      </c>
      <c r="J27" s="9">
        <f t="shared" ref="J27:J40" si="6">G27*E27</f>
        <v>4550</v>
      </c>
      <c r="K27" s="9">
        <f t="shared" ref="K27:K40" si="7">H27*E27</f>
        <v>3500</v>
      </c>
    </row>
    <row r="28" spans="2:11" x14ac:dyDescent="0.25">
      <c r="B28" s="27" t="s">
        <v>26</v>
      </c>
      <c r="C28" s="24" t="s">
        <v>54</v>
      </c>
      <c r="D28" s="2" t="s">
        <v>9</v>
      </c>
      <c r="E28" s="9">
        <v>4</v>
      </c>
      <c r="F28" s="9">
        <f t="shared" si="4"/>
        <v>436</v>
      </c>
      <c r="G28" s="9">
        <v>436</v>
      </c>
      <c r="H28" s="9">
        <v>0</v>
      </c>
      <c r="I28" s="9">
        <f t="shared" si="5"/>
        <v>1744</v>
      </c>
      <c r="J28" s="9">
        <f t="shared" si="6"/>
        <v>1744</v>
      </c>
      <c r="K28" s="9">
        <f t="shared" si="7"/>
        <v>0</v>
      </c>
    </row>
    <row r="29" spans="2:11" x14ac:dyDescent="0.25">
      <c r="B29" s="27" t="s">
        <v>27</v>
      </c>
      <c r="C29" s="24" t="s">
        <v>55</v>
      </c>
      <c r="D29" s="2" t="s">
        <v>9</v>
      </c>
      <c r="E29" s="9">
        <v>4</v>
      </c>
      <c r="F29" s="9">
        <f t="shared" si="4"/>
        <v>492</v>
      </c>
      <c r="G29" s="9">
        <v>492</v>
      </c>
      <c r="H29" s="9">
        <v>0</v>
      </c>
      <c r="I29" s="9">
        <f t="shared" si="5"/>
        <v>1968</v>
      </c>
      <c r="J29" s="9">
        <f t="shared" si="6"/>
        <v>1968</v>
      </c>
      <c r="K29" s="9">
        <f t="shared" si="7"/>
        <v>0</v>
      </c>
    </row>
    <row r="30" spans="2:11" x14ac:dyDescent="0.25">
      <c r="B30" s="27" t="s">
        <v>28</v>
      </c>
      <c r="C30" s="24" t="s">
        <v>56</v>
      </c>
      <c r="D30" s="2" t="s">
        <v>9</v>
      </c>
      <c r="E30" s="9">
        <v>12</v>
      </c>
      <c r="F30" s="9">
        <f t="shared" si="4"/>
        <v>58</v>
      </c>
      <c r="G30" s="9">
        <v>58</v>
      </c>
      <c r="H30" s="9">
        <v>0</v>
      </c>
      <c r="I30" s="9">
        <f t="shared" si="5"/>
        <v>696</v>
      </c>
      <c r="J30" s="9">
        <f t="shared" si="6"/>
        <v>696</v>
      </c>
      <c r="K30" s="9">
        <f t="shared" si="7"/>
        <v>0</v>
      </c>
    </row>
    <row r="31" spans="2:11" x14ac:dyDescent="0.25">
      <c r="B31" s="27" t="s">
        <v>29</v>
      </c>
      <c r="C31" s="24" t="s">
        <v>59</v>
      </c>
      <c r="D31" s="2" t="s">
        <v>9</v>
      </c>
      <c r="E31" s="9">
        <v>36</v>
      </c>
      <c r="F31" s="9">
        <f t="shared" si="4"/>
        <v>70</v>
      </c>
      <c r="G31" s="9">
        <v>0</v>
      </c>
      <c r="H31" s="9">
        <v>70</v>
      </c>
      <c r="I31" s="9">
        <f t="shared" si="5"/>
        <v>2520</v>
      </c>
      <c r="J31" s="9">
        <f t="shared" si="6"/>
        <v>0</v>
      </c>
      <c r="K31" s="9">
        <f t="shared" si="7"/>
        <v>2520</v>
      </c>
    </row>
    <row r="32" spans="2:11" x14ac:dyDescent="0.25">
      <c r="B32" s="27" t="s">
        <v>73</v>
      </c>
      <c r="C32" s="24" t="s">
        <v>60</v>
      </c>
      <c r="D32" s="2" t="s">
        <v>9</v>
      </c>
      <c r="E32" s="9">
        <v>1</v>
      </c>
      <c r="F32" s="9">
        <f t="shared" si="4"/>
        <v>4500</v>
      </c>
      <c r="G32" s="9">
        <v>2000</v>
      </c>
      <c r="H32" s="9">
        <v>2500</v>
      </c>
      <c r="I32" s="9">
        <f t="shared" si="5"/>
        <v>4500</v>
      </c>
      <c r="J32" s="9">
        <f t="shared" si="6"/>
        <v>2000</v>
      </c>
      <c r="K32" s="9">
        <f t="shared" si="7"/>
        <v>2500</v>
      </c>
    </row>
    <row r="33" spans="2:11" ht="30" x14ac:dyDescent="0.25">
      <c r="B33" s="27" t="s">
        <v>74</v>
      </c>
      <c r="C33" s="24" t="s">
        <v>62</v>
      </c>
      <c r="D33" s="2" t="s">
        <v>61</v>
      </c>
      <c r="E33" s="9">
        <v>1</v>
      </c>
      <c r="F33" s="9">
        <f t="shared" si="4"/>
        <v>11840</v>
      </c>
      <c r="G33" s="9">
        <v>11840</v>
      </c>
      <c r="H33" s="9">
        <v>0</v>
      </c>
      <c r="I33" s="9">
        <f t="shared" si="5"/>
        <v>11840</v>
      </c>
      <c r="J33" s="9">
        <f t="shared" si="6"/>
        <v>11840</v>
      </c>
      <c r="K33" s="9">
        <f t="shared" si="7"/>
        <v>0</v>
      </c>
    </row>
    <row r="34" spans="2:11" x14ac:dyDescent="0.25">
      <c r="B34" s="27" t="s">
        <v>75</v>
      </c>
      <c r="C34" s="24" t="s">
        <v>63</v>
      </c>
      <c r="D34" s="2" t="s">
        <v>14</v>
      </c>
      <c r="E34" s="9">
        <v>70</v>
      </c>
      <c r="F34" s="9">
        <f t="shared" si="4"/>
        <v>57</v>
      </c>
      <c r="G34" s="9">
        <v>57</v>
      </c>
      <c r="H34" s="9">
        <v>0</v>
      </c>
      <c r="I34" s="9">
        <f t="shared" si="5"/>
        <v>3990</v>
      </c>
      <c r="J34" s="9">
        <f t="shared" si="6"/>
        <v>3990</v>
      </c>
      <c r="K34" s="9">
        <f t="shared" si="7"/>
        <v>0</v>
      </c>
    </row>
    <row r="35" spans="2:11" x14ac:dyDescent="0.25">
      <c r="B35" s="27" t="s">
        <v>76</v>
      </c>
      <c r="C35" s="24" t="s">
        <v>64</v>
      </c>
      <c r="D35" s="2" t="s">
        <v>14</v>
      </c>
      <c r="E35" s="9">
        <v>14</v>
      </c>
      <c r="F35" s="9">
        <f t="shared" si="4"/>
        <v>74</v>
      </c>
      <c r="G35" s="9">
        <v>74</v>
      </c>
      <c r="H35" s="9">
        <v>0</v>
      </c>
      <c r="I35" s="9">
        <f t="shared" si="5"/>
        <v>1036</v>
      </c>
      <c r="J35" s="9">
        <f t="shared" si="6"/>
        <v>1036</v>
      </c>
      <c r="K35" s="9">
        <f t="shared" si="7"/>
        <v>0</v>
      </c>
    </row>
    <row r="36" spans="2:11" x14ac:dyDescent="0.25">
      <c r="B36" s="27" t="s">
        <v>77</v>
      </c>
      <c r="C36" s="24" t="s">
        <v>68</v>
      </c>
      <c r="D36" s="2" t="s">
        <v>14</v>
      </c>
      <c r="E36" s="9">
        <v>48</v>
      </c>
      <c r="F36" s="9">
        <f t="shared" si="4"/>
        <v>50</v>
      </c>
      <c r="G36" s="9">
        <v>0</v>
      </c>
      <c r="H36" s="9">
        <v>50</v>
      </c>
      <c r="I36" s="9">
        <f t="shared" si="5"/>
        <v>2400</v>
      </c>
      <c r="J36" s="9">
        <f t="shared" si="6"/>
        <v>0</v>
      </c>
      <c r="K36" s="9">
        <f t="shared" si="7"/>
        <v>2400</v>
      </c>
    </row>
    <row r="37" spans="2:11" x14ac:dyDescent="0.25">
      <c r="B37" s="27" t="s">
        <v>78</v>
      </c>
      <c r="C37" s="24" t="s">
        <v>69</v>
      </c>
      <c r="D37" s="2" t="s">
        <v>14</v>
      </c>
      <c r="E37" s="9">
        <v>3</v>
      </c>
      <c r="F37" s="9">
        <f t="shared" si="4"/>
        <v>500</v>
      </c>
      <c r="G37" s="9">
        <v>0</v>
      </c>
      <c r="H37" s="9">
        <v>500</v>
      </c>
      <c r="I37" s="9">
        <f t="shared" si="5"/>
        <v>1500</v>
      </c>
      <c r="J37" s="9">
        <f t="shared" si="6"/>
        <v>0</v>
      </c>
      <c r="K37" s="9">
        <f t="shared" si="7"/>
        <v>1500</v>
      </c>
    </row>
    <row r="38" spans="2:11" x14ac:dyDescent="0.25">
      <c r="B38" s="27" t="s">
        <v>79</v>
      </c>
      <c r="C38" s="24" t="s">
        <v>70</v>
      </c>
      <c r="D38" s="2" t="s">
        <v>9</v>
      </c>
      <c r="E38" s="9">
        <v>3</v>
      </c>
      <c r="F38" s="9">
        <f t="shared" si="4"/>
        <v>2000</v>
      </c>
      <c r="G38" s="9">
        <v>0</v>
      </c>
      <c r="H38" s="9">
        <v>2000</v>
      </c>
      <c r="I38" s="9">
        <f t="shared" si="5"/>
        <v>6000</v>
      </c>
      <c r="J38" s="9">
        <f t="shared" si="6"/>
        <v>0</v>
      </c>
      <c r="K38" s="9">
        <f t="shared" si="7"/>
        <v>6000</v>
      </c>
    </row>
    <row r="39" spans="2:11" x14ac:dyDescent="0.25">
      <c r="B39" s="27" t="s">
        <v>80</v>
      </c>
      <c r="C39" s="24" t="s">
        <v>65</v>
      </c>
      <c r="D39" s="2" t="s">
        <v>66</v>
      </c>
      <c r="E39" s="9">
        <v>1</v>
      </c>
      <c r="F39" s="9">
        <f t="shared" si="4"/>
        <v>320</v>
      </c>
      <c r="G39" s="9">
        <v>320</v>
      </c>
      <c r="H39" s="9">
        <v>0</v>
      </c>
      <c r="I39" s="9">
        <f t="shared" si="5"/>
        <v>320</v>
      </c>
      <c r="J39" s="9">
        <f t="shared" si="6"/>
        <v>320</v>
      </c>
      <c r="K39" s="9">
        <f t="shared" si="7"/>
        <v>0</v>
      </c>
    </row>
    <row r="40" spans="2:11" x14ac:dyDescent="0.25">
      <c r="B40" s="27" t="s">
        <v>81</v>
      </c>
      <c r="C40" s="24" t="s">
        <v>71</v>
      </c>
      <c r="D40" s="2" t="s">
        <v>67</v>
      </c>
      <c r="E40" s="9">
        <v>1</v>
      </c>
      <c r="F40" s="9">
        <f t="shared" si="4"/>
        <v>270</v>
      </c>
      <c r="G40" s="9">
        <v>270</v>
      </c>
      <c r="H40" s="9">
        <v>0</v>
      </c>
      <c r="I40" s="9">
        <f t="shared" si="5"/>
        <v>270</v>
      </c>
      <c r="J40" s="9">
        <f t="shared" si="6"/>
        <v>270</v>
      </c>
      <c r="K40" s="9">
        <f t="shared" si="7"/>
        <v>0</v>
      </c>
    </row>
    <row r="41" spans="2:11" x14ac:dyDescent="0.25">
      <c r="B41" s="14"/>
      <c r="C41" s="25" t="s">
        <v>34</v>
      </c>
      <c r="D41" s="2"/>
      <c r="E41" s="9"/>
      <c r="F41" s="9" t="s">
        <v>10</v>
      </c>
      <c r="G41" s="9" t="s">
        <v>10</v>
      </c>
      <c r="H41" s="9" t="s">
        <v>10</v>
      </c>
      <c r="I41" s="26">
        <f>K41+J41</f>
        <v>92800</v>
      </c>
      <c r="J41" s="26">
        <v>60860</v>
      </c>
      <c r="K41" s="26">
        <v>31940</v>
      </c>
    </row>
    <row r="42" spans="2:11" x14ac:dyDescent="0.25">
      <c r="B42" s="14"/>
      <c r="C42" s="13" t="s">
        <v>33</v>
      </c>
      <c r="D42" s="2"/>
      <c r="E42" s="9"/>
      <c r="F42" s="9"/>
      <c r="G42" s="9"/>
      <c r="H42" s="9"/>
      <c r="I42" s="9" t="s">
        <v>10</v>
      </c>
      <c r="J42" s="9" t="s">
        <v>10</v>
      </c>
      <c r="K42" s="9" t="s">
        <v>10</v>
      </c>
    </row>
    <row r="43" spans="2:11" x14ac:dyDescent="0.25">
      <c r="B43" s="30" t="s">
        <v>19</v>
      </c>
      <c r="C43" s="6" t="s">
        <v>18</v>
      </c>
      <c r="D43" s="2" t="s">
        <v>14</v>
      </c>
      <c r="E43" s="9">
        <v>30</v>
      </c>
      <c r="F43" s="9">
        <f t="shared" ref="F43:F75" si="8">H43+G43</f>
        <v>300</v>
      </c>
      <c r="G43" s="9">
        <v>0</v>
      </c>
      <c r="H43" s="9">
        <v>300</v>
      </c>
      <c r="I43" s="9">
        <f t="shared" ref="I43:I75" si="9">K43+J43</f>
        <v>9000</v>
      </c>
      <c r="J43" s="9">
        <f t="shared" ref="J43:J75" si="10">G43*E43</f>
        <v>0</v>
      </c>
      <c r="K43" s="9">
        <f t="shared" ref="K43:K75" si="11">H43*E43</f>
        <v>9000</v>
      </c>
    </row>
    <row r="44" spans="2:11" x14ac:dyDescent="0.25">
      <c r="B44" s="30" t="s">
        <v>11</v>
      </c>
      <c r="C44" s="24" t="s">
        <v>57</v>
      </c>
      <c r="D44" s="2" t="s">
        <v>14</v>
      </c>
      <c r="E44" s="9">
        <v>40</v>
      </c>
      <c r="F44" s="9">
        <f t="shared" si="8"/>
        <v>381</v>
      </c>
      <c r="G44" s="9">
        <v>181</v>
      </c>
      <c r="H44" s="9">
        <v>200</v>
      </c>
      <c r="I44" s="9">
        <f t="shared" si="9"/>
        <v>15240</v>
      </c>
      <c r="J44" s="9">
        <f t="shared" si="10"/>
        <v>7240</v>
      </c>
      <c r="K44" s="9">
        <f t="shared" si="11"/>
        <v>8000</v>
      </c>
    </row>
    <row r="45" spans="2:11" x14ac:dyDescent="0.25">
      <c r="B45" s="30" t="s">
        <v>72</v>
      </c>
      <c r="C45" s="24" t="s">
        <v>48</v>
      </c>
      <c r="D45" s="2" t="s">
        <v>9</v>
      </c>
      <c r="E45" s="9">
        <v>10</v>
      </c>
      <c r="F45" s="9">
        <f t="shared" si="8"/>
        <v>325</v>
      </c>
      <c r="G45" s="9">
        <v>325</v>
      </c>
      <c r="H45" s="9">
        <v>0</v>
      </c>
      <c r="I45" s="9">
        <f t="shared" si="9"/>
        <v>3250</v>
      </c>
      <c r="J45" s="9">
        <f t="shared" si="10"/>
        <v>3250</v>
      </c>
      <c r="K45" s="9">
        <f t="shared" si="11"/>
        <v>0</v>
      </c>
    </row>
    <row r="46" spans="2:11" x14ac:dyDescent="0.25">
      <c r="B46" s="30" t="s">
        <v>22</v>
      </c>
      <c r="C46" s="24" t="s">
        <v>49</v>
      </c>
      <c r="D46" s="2" t="s">
        <v>9</v>
      </c>
      <c r="E46" s="9">
        <v>40</v>
      </c>
      <c r="F46" s="9">
        <f t="shared" si="8"/>
        <v>44</v>
      </c>
      <c r="G46" s="9">
        <v>44</v>
      </c>
      <c r="H46" s="9">
        <v>0</v>
      </c>
      <c r="I46" s="9">
        <f t="shared" si="9"/>
        <v>1760</v>
      </c>
      <c r="J46" s="9">
        <f t="shared" si="10"/>
        <v>1760</v>
      </c>
      <c r="K46" s="9">
        <f t="shared" si="11"/>
        <v>0</v>
      </c>
    </row>
    <row r="47" spans="2:11" x14ac:dyDescent="0.25">
      <c r="B47" s="30" t="s">
        <v>23</v>
      </c>
      <c r="C47" s="24" t="s">
        <v>50</v>
      </c>
      <c r="D47" s="2" t="s">
        <v>9</v>
      </c>
      <c r="E47" s="9">
        <v>10</v>
      </c>
      <c r="F47" s="9">
        <f t="shared" si="8"/>
        <v>356</v>
      </c>
      <c r="G47" s="9">
        <v>356</v>
      </c>
      <c r="H47" s="9">
        <v>0</v>
      </c>
      <c r="I47" s="9">
        <f t="shared" si="9"/>
        <v>3560</v>
      </c>
      <c r="J47" s="9">
        <f t="shared" si="10"/>
        <v>3560</v>
      </c>
      <c r="K47" s="9">
        <f t="shared" si="11"/>
        <v>0</v>
      </c>
    </row>
    <row r="48" spans="2:11" x14ac:dyDescent="0.25">
      <c r="B48" s="30" t="s">
        <v>20</v>
      </c>
      <c r="C48" s="24" t="s">
        <v>51</v>
      </c>
      <c r="D48" s="2" t="s">
        <v>9</v>
      </c>
      <c r="E48" s="9">
        <v>10</v>
      </c>
      <c r="F48" s="9">
        <f t="shared" si="8"/>
        <v>386</v>
      </c>
      <c r="G48" s="9">
        <v>386</v>
      </c>
      <c r="H48" s="9">
        <v>0</v>
      </c>
      <c r="I48" s="9">
        <f t="shared" si="9"/>
        <v>3860</v>
      </c>
      <c r="J48" s="9">
        <f t="shared" si="10"/>
        <v>3860</v>
      </c>
      <c r="K48" s="9">
        <f t="shared" si="11"/>
        <v>0</v>
      </c>
    </row>
    <row r="49" spans="2:11" x14ac:dyDescent="0.25">
      <c r="B49" s="30" t="s">
        <v>24</v>
      </c>
      <c r="C49" s="24" t="s">
        <v>63</v>
      </c>
      <c r="D49" s="2" t="s">
        <v>14</v>
      </c>
      <c r="E49" s="9">
        <v>40</v>
      </c>
      <c r="F49" s="9">
        <f t="shared" si="8"/>
        <v>57</v>
      </c>
      <c r="G49" s="9">
        <v>57</v>
      </c>
      <c r="H49" s="9">
        <v>0</v>
      </c>
      <c r="I49" s="9">
        <f t="shared" si="9"/>
        <v>2280</v>
      </c>
      <c r="J49" s="9">
        <f t="shared" si="10"/>
        <v>2280</v>
      </c>
      <c r="K49" s="9">
        <f t="shared" si="11"/>
        <v>0</v>
      </c>
    </row>
    <row r="50" spans="2:11" x14ac:dyDescent="0.25">
      <c r="B50" s="30" t="s">
        <v>21</v>
      </c>
      <c r="C50" s="24" t="s">
        <v>82</v>
      </c>
      <c r="D50" s="2" t="s">
        <v>14</v>
      </c>
      <c r="E50" s="9">
        <v>20</v>
      </c>
      <c r="F50" s="9">
        <f t="shared" si="8"/>
        <v>441</v>
      </c>
      <c r="G50" s="9">
        <v>441</v>
      </c>
      <c r="H50" s="9">
        <v>0</v>
      </c>
      <c r="I50" s="9">
        <f t="shared" si="9"/>
        <v>8820</v>
      </c>
      <c r="J50" s="9">
        <f t="shared" si="10"/>
        <v>8820</v>
      </c>
      <c r="K50" s="9">
        <f t="shared" si="11"/>
        <v>0</v>
      </c>
    </row>
    <row r="51" spans="2:11" x14ac:dyDescent="0.25">
      <c r="B51" s="30" t="s">
        <v>25</v>
      </c>
      <c r="C51" s="24" t="s">
        <v>83</v>
      </c>
      <c r="D51" s="2" t="s">
        <v>9</v>
      </c>
      <c r="E51" s="9">
        <v>6</v>
      </c>
      <c r="F51" s="9">
        <f t="shared" ref="F51:F56" si="12">H51+G51</f>
        <v>697</v>
      </c>
      <c r="G51" s="9">
        <v>697</v>
      </c>
      <c r="H51" s="9">
        <v>0</v>
      </c>
      <c r="I51" s="9">
        <f t="shared" si="9"/>
        <v>4182</v>
      </c>
      <c r="J51" s="9">
        <f t="shared" si="10"/>
        <v>4182</v>
      </c>
      <c r="K51" s="9">
        <f t="shared" si="11"/>
        <v>0</v>
      </c>
    </row>
    <row r="52" spans="2:11" x14ac:dyDescent="0.25">
      <c r="B52" s="30" t="s">
        <v>26</v>
      </c>
      <c r="C52" s="24" t="s">
        <v>84</v>
      </c>
      <c r="D52" s="2" t="s">
        <v>9</v>
      </c>
      <c r="E52" s="9">
        <v>2</v>
      </c>
      <c r="F52" s="9">
        <f t="shared" si="12"/>
        <v>850</v>
      </c>
      <c r="G52" s="9">
        <v>850</v>
      </c>
      <c r="H52" s="9">
        <v>0</v>
      </c>
      <c r="I52" s="9">
        <f t="shared" si="9"/>
        <v>1700</v>
      </c>
      <c r="J52" s="9">
        <f t="shared" si="10"/>
        <v>1700</v>
      </c>
      <c r="K52" s="9">
        <f t="shared" si="11"/>
        <v>0</v>
      </c>
    </row>
    <row r="53" spans="2:11" x14ac:dyDescent="0.25">
      <c r="B53" s="30" t="s">
        <v>27</v>
      </c>
      <c r="C53" s="24" t="s">
        <v>85</v>
      </c>
      <c r="D53" s="2" t="s">
        <v>9</v>
      </c>
      <c r="E53" s="9">
        <v>16</v>
      </c>
      <c r="F53" s="9">
        <f t="shared" si="12"/>
        <v>58</v>
      </c>
      <c r="G53" s="9">
        <v>58</v>
      </c>
      <c r="H53" s="9">
        <v>0</v>
      </c>
      <c r="I53" s="9">
        <f t="shared" si="9"/>
        <v>928</v>
      </c>
      <c r="J53" s="9">
        <f t="shared" si="10"/>
        <v>928</v>
      </c>
      <c r="K53" s="9">
        <f t="shared" si="11"/>
        <v>0</v>
      </c>
    </row>
    <row r="54" spans="2:11" x14ac:dyDescent="0.25">
      <c r="B54" s="30" t="s">
        <v>28</v>
      </c>
      <c r="C54" s="24" t="s">
        <v>87</v>
      </c>
      <c r="D54" s="2" t="s">
        <v>9</v>
      </c>
      <c r="E54" s="9">
        <v>2</v>
      </c>
      <c r="F54" s="9">
        <f t="shared" si="12"/>
        <v>1180</v>
      </c>
      <c r="G54" s="9">
        <v>1180</v>
      </c>
      <c r="H54" s="9">
        <v>0</v>
      </c>
      <c r="I54" s="9">
        <f t="shared" si="9"/>
        <v>2360</v>
      </c>
      <c r="J54" s="9">
        <f t="shared" si="10"/>
        <v>2360</v>
      </c>
      <c r="K54" s="9">
        <f t="shared" si="11"/>
        <v>0</v>
      </c>
    </row>
    <row r="55" spans="2:11" x14ac:dyDescent="0.25">
      <c r="B55" s="30" t="s">
        <v>29</v>
      </c>
      <c r="C55" s="24" t="s">
        <v>86</v>
      </c>
      <c r="D55" s="2" t="s">
        <v>14</v>
      </c>
      <c r="E55" s="9">
        <v>20</v>
      </c>
      <c r="F55" s="9">
        <f t="shared" si="12"/>
        <v>126</v>
      </c>
      <c r="G55" s="9">
        <v>126</v>
      </c>
      <c r="H55" s="9">
        <v>0</v>
      </c>
      <c r="I55" s="9">
        <f t="shared" si="9"/>
        <v>2520</v>
      </c>
      <c r="J55" s="9">
        <f t="shared" si="10"/>
        <v>2520</v>
      </c>
      <c r="K55" s="9">
        <f t="shared" si="11"/>
        <v>0</v>
      </c>
    </row>
    <row r="56" spans="2:11" x14ac:dyDescent="0.25">
      <c r="B56" s="30" t="s">
        <v>73</v>
      </c>
      <c r="C56" s="24" t="s">
        <v>59</v>
      </c>
      <c r="D56" s="2" t="s">
        <v>9</v>
      </c>
      <c r="E56" s="9">
        <v>40</v>
      </c>
      <c r="F56" s="9">
        <f t="shared" si="12"/>
        <v>70</v>
      </c>
      <c r="G56" s="9">
        <v>0</v>
      </c>
      <c r="H56" s="9">
        <v>70</v>
      </c>
      <c r="I56" s="9">
        <f t="shared" si="9"/>
        <v>2800</v>
      </c>
      <c r="J56" s="9">
        <f t="shared" si="10"/>
        <v>0</v>
      </c>
      <c r="K56" s="9">
        <f t="shared" si="11"/>
        <v>2800</v>
      </c>
    </row>
    <row r="57" spans="2:11" ht="45" x14ac:dyDescent="0.25">
      <c r="B57" s="30" t="s">
        <v>74</v>
      </c>
      <c r="C57" s="6" t="s">
        <v>88</v>
      </c>
      <c r="D57" s="2" t="s">
        <v>9</v>
      </c>
      <c r="E57" s="9">
        <v>2</v>
      </c>
      <c r="F57" s="9">
        <f t="shared" si="8"/>
        <v>4000</v>
      </c>
      <c r="G57" s="9">
        <v>0</v>
      </c>
      <c r="H57" s="9">
        <v>4000</v>
      </c>
      <c r="I57" s="9">
        <f t="shared" si="9"/>
        <v>8000</v>
      </c>
      <c r="J57" s="9">
        <f t="shared" si="10"/>
        <v>0</v>
      </c>
      <c r="K57" s="9">
        <f t="shared" si="11"/>
        <v>8000</v>
      </c>
    </row>
    <row r="58" spans="2:11" ht="30" x14ac:dyDescent="0.25">
      <c r="B58" s="30" t="s">
        <v>75</v>
      </c>
      <c r="C58" s="6" t="s">
        <v>90</v>
      </c>
      <c r="D58" s="2" t="s">
        <v>9</v>
      </c>
      <c r="E58" s="9">
        <v>2</v>
      </c>
      <c r="F58" s="9">
        <f t="shared" si="8"/>
        <v>1500</v>
      </c>
      <c r="G58" s="9">
        <v>1500</v>
      </c>
      <c r="H58" s="9">
        <v>0</v>
      </c>
      <c r="I58" s="9">
        <f t="shared" si="9"/>
        <v>3000</v>
      </c>
      <c r="J58" s="9">
        <f t="shared" si="10"/>
        <v>3000</v>
      </c>
      <c r="K58" s="9">
        <f t="shared" si="11"/>
        <v>0</v>
      </c>
    </row>
    <row r="59" spans="2:11" ht="30" x14ac:dyDescent="0.25">
      <c r="B59" s="30" t="s">
        <v>76</v>
      </c>
      <c r="C59" s="6" t="s">
        <v>89</v>
      </c>
      <c r="D59" s="2" t="s">
        <v>9</v>
      </c>
      <c r="E59" s="9">
        <v>2</v>
      </c>
      <c r="F59" s="9">
        <f t="shared" si="8"/>
        <v>4816</v>
      </c>
      <c r="G59" s="9">
        <v>4816</v>
      </c>
      <c r="H59" s="9">
        <v>0</v>
      </c>
      <c r="I59" s="9">
        <f t="shared" si="9"/>
        <v>9632</v>
      </c>
      <c r="J59" s="9">
        <f t="shared" si="10"/>
        <v>9632</v>
      </c>
      <c r="K59" s="9">
        <f t="shared" si="11"/>
        <v>0</v>
      </c>
    </row>
    <row r="60" spans="2:11" x14ac:dyDescent="0.25">
      <c r="B60" s="30" t="s">
        <v>77</v>
      </c>
      <c r="C60" s="24" t="s">
        <v>91</v>
      </c>
      <c r="D60" s="2" t="s">
        <v>9</v>
      </c>
      <c r="E60" s="9">
        <v>10</v>
      </c>
      <c r="F60" s="9">
        <f t="shared" si="8"/>
        <v>250</v>
      </c>
      <c r="G60" s="9">
        <v>250</v>
      </c>
      <c r="H60" s="9">
        <v>0</v>
      </c>
      <c r="I60" s="9">
        <f t="shared" si="9"/>
        <v>2500</v>
      </c>
      <c r="J60" s="9">
        <f t="shared" si="10"/>
        <v>2500</v>
      </c>
      <c r="K60" s="9">
        <f t="shared" si="11"/>
        <v>0</v>
      </c>
    </row>
    <row r="61" spans="2:11" x14ac:dyDescent="0.25">
      <c r="B61" s="30" t="s">
        <v>78</v>
      </c>
      <c r="C61" s="6" t="s">
        <v>92</v>
      </c>
      <c r="D61" s="2" t="s">
        <v>9</v>
      </c>
      <c r="E61" s="9">
        <v>1</v>
      </c>
      <c r="F61" s="9">
        <f t="shared" si="8"/>
        <v>2838</v>
      </c>
      <c r="G61" s="9">
        <v>2838</v>
      </c>
      <c r="H61" s="9">
        <v>0</v>
      </c>
      <c r="I61" s="9">
        <f t="shared" si="9"/>
        <v>2838</v>
      </c>
      <c r="J61" s="9">
        <f t="shared" si="10"/>
        <v>2838</v>
      </c>
      <c r="K61" s="9">
        <f t="shared" si="11"/>
        <v>0</v>
      </c>
    </row>
    <row r="62" spans="2:11" x14ac:dyDescent="0.25">
      <c r="B62" s="30" t="s">
        <v>79</v>
      </c>
      <c r="C62" s="6" t="s">
        <v>93</v>
      </c>
      <c r="D62" s="2" t="s">
        <v>9</v>
      </c>
      <c r="E62" s="9">
        <v>2</v>
      </c>
      <c r="F62" s="9">
        <f t="shared" si="8"/>
        <v>2123</v>
      </c>
      <c r="G62" s="9">
        <v>2123</v>
      </c>
      <c r="H62" s="9">
        <v>0</v>
      </c>
      <c r="I62" s="9">
        <f t="shared" si="9"/>
        <v>4246</v>
      </c>
      <c r="J62" s="9">
        <f t="shared" si="10"/>
        <v>4246</v>
      </c>
      <c r="K62" s="9">
        <f t="shared" si="11"/>
        <v>0</v>
      </c>
    </row>
    <row r="63" spans="2:11" x14ac:dyDescent="0.25">
      <c r="B63" s="30" t="s">
        <v>80</v>
      </c>
      <c r="C63" s="6" t="s">
        <v>94</v>
      </c>
      <c r="D63" s="2" t="s">
        <v>9</v>
      </c>
      <c r="E63" s="9">
        <v>1</v>
      </c>
      <c r="F63" s="9">
        <f t="shared" si="8"/>
        <v>1400</v>
      </c>
      <c r="G63" s="9">
        <v>1400</v>
      </c>
      <c r="H63" s="9">
        <v>0</v>
      </c>
      <c r="I63" s="9">
        <f t="shared" si="9"/>
        <v>1400</v>
      </c>
      <c r="J63" s="9">
        <f t="shared" si="10"/>
        <v>1400</v>
      </c>
      <c r="K63" s="9">
        <f t="shared" si="11"/>
        <v>0</v>
      </c>
    </row>
    <row r="64" spans="2:11" x14ac:dyDescent="0.25">
      <c r="B64" s="30" t="s">
        <v>81</v>
      </c>
      <c r="C64" s="6" t="s">
        <v>95</v>
      </c>
      <c r="D64" s="2" t="s">
        <v>9</v>
      </c>
      <c r="E64" s="9">
        <v>2</v>
      </c>
      <c r="F64" s="9">
        <f t="shared" si="8"/>
        <v>420</v>
      </c>
      <c r="G64" s="9">
        <v>420</v>
      </c>
      <c r="H64" s="9">
        <v>0</v>
      </c>
      <c r="I64" s="9">
        <f t="shared" si="9"/>
        <v>840</v>
      </c>
      <c r="J64" s="9">
        <f t="shared" si="10"/>
        <v>840</v>
      </c>
      <c r="K64" s="9">
        <f t="shared" si="11"/>
        <v>0</v>
      </c>
    </row>
    <row r="65" spans="2:11" x14ac:dyDescent="0.25">
      <c r="B65" s="30" t="s">
        <v>98</v>
      </c>
      <c r="C65" s="6" t="s">
        <v>35</v>
      </c>
      <c r="D65" s="2" t="s">
        <v>9</v>
      </c>
      <c r="E65" s="9">
        <v>1</v>
      </c>
      <c r="F65" s="9">
        <f t="shared" si="8"/>
        <v>2200</v>
      </c>
      <c r="G65" s="9">
        <v>0</v>
      </c>
      <c r="H65" s="9">
        <v>2200</v>
      </c>
      <c r="I65" s="9">
        <f t="shared" si="9"/>
        <v>2200</v>
      </c>
      <c r="J65" s="9">
        <f t="shared" si="10"/>
        <v>0</v>
      </c>
      <c r="K65" s="9">
        <f t="shared" si="11"/>
        <v>2200</v>
      </c>
    </row>
    <row r="66" spans="2:11" ht="30" x14ac:dyDescent="0.25">
      <c r="B66" s="30" t="s">
        <v>99</v>
      </c>
      <c r="C66" s="6" t="s">
        <v>96</v>
      </c>
      <c r="D66" s="2" t="s">
        <v>14</v>
      </c>
      <c r="E66" s="9">
        <v>10</v>
      </c>
      <c r="F66" s="9">
        <f t="shared" ref="F66" si="13">H66+G66</f>
        <v>700</v>
      </c>
      <c r="G66" s="9">
        <v>450</v>
      </c>
      <c r="H66" s="9">
        <v>250</v>
      </c>
      <c r="I66" s="9">
        <f t="shared" ref="I66:I67" si="14">K66+J66</f>
        <v>7000</v>
      </c>
      <c r="J66" s="9">
        <f t="shared" ref="J66" si="15">G66*E66</f>
        <v>4500</v>
      </c>
      <c r="K66" s="9">
        <f t="shared" ref="K66" si="16">H66*E66</f>
        <v>2500</v>
      </c>
    </row>
    <row r="67" spans="2:11" x14ac:dyDescent="0.25">
      <c r="B67" s="7"/>
      <c r="C67" s="28" t="s">
        <v>34</v>
      </c>
      <c r="D67" s="29"/>
      <c r="E67" s="26"/>
      <c r="F67" s="26"/>
      <c r="G67" s="26"/>
      <c r="H67" s="26"/>
      <c r="I67" s="26">
        <f t="shared" si="14"/>
        <v>103916</v>
      </c>
      <c r="J67" s="26">
        <f>SUM(J43:J66)</f>
        <v>71416</v>
      </c>
      <c r="K67" s="26">
        <f>SUM(K43:K66)</f>
        <v>32500</v>
      </c>
    </row>
    <row r="68" spans="2:11" x14ac:dyDescent="0.25">
      <c r="B68" s="7"/>
      <c r="C68" s="13" t="s">
        <v>97</v>
      </c>
      <c r="D68" s="2"/>
      <c r="E68" s="9"/>
      <c r="F68" s="9"/>
      <c r="G68" s="9"/>
      <c r="H68" s="9"/>
      <c r="I68" s="9"/>
      <c r="J68" s="9"/>
      <c r="K68" s="9"/>
    </row>
    <row r="69" spans="2:11" x14ac:dyDescent="0.25">
      <c r="B69" s="30" t="s">
        <v>19</v>
      </c>
      <c r="C69" s="6" t="s">
        <v>36</v>
      </c>
      <c r="D69" s="2" t="s">
        <v>9</v>
      </c>
      <c r="E69" s="9">
        <v>1</v>
      </c>
      <c r="F69" s="9">
        <f t="shared" si="8"/>
        <v>4500</v>
      </c>
      <c r="G69" s="9">
        <v>0</v>
      </c>
      <c r="H69" s="9">
        <v>4500</v>
      </c>
      <c r="I69" s="9">
        <f t="shared" si="9"/>
        <v>4500</v>
      </c>
      <c r="J69" s="9">
        <f t="shared" si="10"/>
        <v>0</v>
      </c>
      <c r="K69" s="9">
        <f t="shared" si="11"/>
        <v>4500</v>
      </c>
    </row>
    <row r="70" spans="2:11" x14ac:dyDescent="0.25">
      <c r="B70" s="30" t="s">
        <v>11</v>
      </c>
      <c r="C70" s="6" t="s">
        <v>45</v>
      </c>
      <c r="D70" s="2" t="s">
        <v>9</v>
      </c>
      <c r="E70" s="9">
        <v>1</v>
      </c>
      <c r="F70" s="9">
        <f t="shared" si="8"/>
        <v>2200</v>
      </c>
      <c r="G70" s="9">
        <v>0</v>
      </c>
      <c r="H70" s="9">
        <v>2200</v>
      </c>
      <c r="I70" s="9">
        <f t="shared" si="9"/>
        <v>2200</v>
      </c>
      <c r="J70" s="9">
        <f t="shared" si="10"/>
        <v>0</v>
      </c>
      <c r="K70" s="9">
        <f t="shared" si="11"/>
        <v>2200</v>
      </c>
    </row>
    <row r="71" spans="2:11" x14ac:dyDescent="0.25">
      <c r="B71" s="30" t="s">
        <v>72</v>
      </c>
      <c r="C71" s="6" t="s">
        <v>37</v>
      </c>
      <c r="D71" s="2" t="s">
        <v>9</v>
      </c>
      <c r="E71" s="9">
        <v>1</v>
      </c>
      <c r="F71" s="9">
        <f t="shared" si="8"/>
        <v>5200</v>
      </c>
      <c r="G71" s="9">
        <v>0</v>
      </c>
      <c r="H71" s="9">
        <v>5200</v>
      </c>
      <c r="I71" s="9">
        <f t="shared" si="9"/>
        <v>5200</v>
      </c>
      <c r="J71" s="9">
        <f t="shared" si="10"/>
        <v>0</v>
      </c>
      <c r="K71" s="9">
        <f t="shared" si="11"/>
        <v>5200</v>
      </c>
    </row>
    <row r="72" spans="2:11" x14ac:dyDescent="0.25">
      <c r="B72" s="30" t="s">
        <v>22</v>
      </c>
      <c r="C72" s="6" t="s">
        <v>38</v>
      </c>
      <c r="D72" s="2" t="s">
        <v>9</v>
      </c>
      <c r="E72" s="9">
        <v>2</v>
      </c>
      <c r="F72" s="9">
        <f t="shared" si="8"/>
        <v>2100</v>
      </c>
      <c r="G72" s="9">
        <v>0</v>
      </c>
      <c r="H72" s="9">
        <v>2100</v>
      </c>
      <c r="I72" s="9">
        <f t="shared" si="9"/>
        <v>4200</v>
      </c>
      <c r="J72" s="9">
        <f t="shared" si="10"/>
        <v>0</v>
      </c>
      <c r="K72" s="9">
        <f t="shared" si="11"/>
        <v>4200</v>
      </c>
    </row>
    <row r="73" spans="2:11" x14ac:dyDescent="0.25">
      <c r="B73" s="30" t="s">
        <v>23</v>
      </c>
      <c r="C73" s="6" t="s">
        <v>100</v>
      </c>
      <c r="D73" s="2" t="s">
        <v>9</v>
      </c>
      <c r="E73" s="9">
        <v>1</v>
      </c>
      <c r="F73" s="9">
        <f t="shared" si="8"/>
        <v>2200</v>
      </c>
      <c r="G73" s="9">
        <v>0</v>
      </c>
      <c r="H73" s="9">
        <v>2200</v>
      </c>
      <c r="I73" s="9">
        <f t="shared" si="9"/>
        <v>2200</v>
      </c>
      <c r="J73" s="9">
        <f t="shared" si="10"/>
        <v>0</v>
      </c>
      <c r="K73" s="9">
        <f t="shared" si="11"/>
        <v>2200</v>
      </c>
    </row>
    <row r="74" spans="2:11" x14ac:dyDescent="0.25">
      <c r="B74" s="30" t="s">
        <v>20</v>
      </c>
      <c r="C74" s="6" t="s">
        <v>39</v>
      </c>
      <c r="D74" s="2" t="s">
        <v>9</v>
      </c>
      <c r="E74" s="9">
        <v>1</v>
      </c>
      <c r="F74" s="9">
        <f t="shared" si="8"/>
        <v>6500</v>
      </c>
      <c r="G74" s="9">
        <v>0</v>
      </c>
      <c r="H74" s="9">
        <v>6500</v>
      </c>
      <c r="I74" s="9">
        <f t="shared" si="9"/>
        <v>6500</v>
      </c>
      <c r="J74" s="9">
        <f t="shared" si="10"/>
        <v>0</v>
      </c>
      <c r="K74" s="9">
        <f t="shared" si="11"/>
        <v>6500</v>
      </c>
    </row>
    <row r="75" spans="2:11" x14ac:dyDescent="0.25">
      <c r="B75" s="30" t="s">
        <v>24</v>
      </c>
      <c r="C75" s="6" t="s">
        <v>40</v>
      </c>
      <c r="D75" s="2" t="s">
        <v>9</v>
      </c>
      <c r="E75" s="9">
        <v>1</v>
      </c>
      <c r="F75" s="9">
        <f t="shared" si="8"/>
        <v>1700</v>
      </c>
      <c r="G75" s="9">
        <v>0</v>
      </c>
      <c r="H75" s="9">
        <v>1700</v>
      </c>
      <c r="I75" s="9">
        <f t="shared" si="9"/>
        <v>1700</v>
      </c>
      <c r="J75" s="9">
        <f t="shared" si="10"/>
        <v>0</v>
      </c>
      <c r="K75" s="9">
        <f t="shared" si="11"/>
        <v>1700</v>
      </c>
    </row>
    <row r="76" spans="2:11" x14ac:dyDescent="0.25">
      <c r="B76" s="5"/>
      <c r="C76" s="10" t="s">
        <v>34</v>
      </c>
      <c r="D76" s="1"/>
      <c r="E76" s="8"/>
      <c r="F76" s="8"/>
      <c r="G76" s="8"/>
      <c r="H76" s="8"/>
      <c r="I76" s="12">
        <v>26500</v>
      </c>
      <c r="J76" s="12">
        <v>0</v>
      </c>
      <c r="K76" s="12">
        <v>26500</v>
      </c>
    </row>
    <row r="77" spans="2:11" x14ac:dyDescent="0.25">
      <c r="B77" s="5"/>
      <c r="C77" s="10" t="s">
        <v>12</v>
      </c>
      <c r="D77" s="1"/>
      <c r="E77" s="8"/>
      <c r="F77" s="8"/>
      <c r="G77" s="8"/>
      <c r="H77" s="8"/>
      <c r="I77" s="12">
        <f>K77+J77</f>
        <v>223216</v>
      </c>
      <c r="J77" s="12">
        <f>J41+J67+J76</f>
        <v>132276</v>
      </c>
      <c r="K77" s="12">
        <f>K41+K67+K76</f>
        <v>90940</v>
      </c>
    </row>
    <row r="78" spans="2:11" x14ac:dyDescent="0.25">
      <c r="B78" s="34"/>
      <c r="C78" s="35"/>
      <c r="D78" s="23"/>
      <c r="E78" s="36"/>
      <c r="F78" s="36"/>
      <c r="G78" s="36"/>
      <c r="H78" s="36"/>
      <c r="I78" s="37"/>
      <c r="J78" s="37"/>
      <c r="K78" s="37"/>
    </row>
    <row r="79" spans="2:11" x14ac:dyDescent="0.25">
      <c r="B79" s="34"/>
      <c r="C79" s="35"/>
      <c r="D79" s="23"/>
      <c r="E79" s="36"/>
      <c r="F79" s="36"/>
      <c r="G79" s="36"/>
      <c r="H79" s="36"/>
      <c r="I79" s="37"/>
      <c r="J79" s="37"/>
      <c r="K79" s="37"/>
    </row>
    <row r="80" spans="2:11" x14ac:dyDescent="0.25">
      <c r="K80" s="31" t="s">
        <v>10</v>
      </c>
    </row>
    <row r="82" spans="3:4" x14ac:dyDescent="0.25">
      <c r="C82" t="s">
        <v>41</v>
      </c>
      <c r="D82" s="23"/>
    </row>
    <row r="83" spans="3:4" x14ac:dyDescent="0.25">
      <c r="C83" s="17" t="s">
        <v>42</v>
      </c>
      <c r="D83" s="23"/>
    </row>
    <row r="84" spans="3:4" x14ac:dyDescent="0.25">
      <c r="C84" s="17"/>
      <c r="D84" s="23"/>
    </row>
    <row r="85" spans="3:4" x14ac:dyDescent="0.25">
      <c r="D85" s="23"/>
    </row>
    <row r="86" spans="3:4" x14ac:dyDescent="0.25">
      <c r="C86" t="s">
        <v>43</v>
      </c>
    </row>
    <row r="87" spans="3:4" x14ac:dyDescent="0.25">
      <c r="C87" s="17" t="s">
        <v>42</v>
      </c>
    </row>
  </sheetData>
  <mergeCells count="8">
    <mergeCell ref="G16:H16"/>
    <mergeCell ref="I16:I17"/>
    <mergeCell ref="J16:K16"/>
    <mergeCell ref="B16:B17"/>
    <mergeCell ref="C16:C17"/>
    <mergeCell ref="D16:D17"/>
    <mergeCell ref="E16:E17"/>
    <mergeCell ref="F16:F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Людмила</cp:lastModifiedBy>
  <cp:lastPrinted>2016-04-10T12:27:27Z</cp:lastPrinted>
  <dcterms:created xsi:type="dcterms:W3CDTF">2015-02-15T12:55:53Z</dcterms:created>
  <dcterms:modified xsi:type="dcterms:W3CDTF">2016-05-13T15:37:02Z</dcterms:modified>
</cp:coreProperties>
</file>