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610" windowHeight="11640"/>
  </bookViews>
  <sheets>
    <sheet name="Прайс Лист" sheetId="1" r:id="rId1"/>
    <sheet name="Правила работы" sheetId="2" r:id="rId2"/>
  </sheets>
  <calcPr calcId="125725"/>
</workbook>
</file>

<file path=xl/calcChain.xml><?xml version="1.0" encoding="utf-8"?>
<calcChain xmlns="http://schemas.openxmlformats.org/spreadsheetml/2006/main">
  <c r="BG3" i="1"/>
  <c r="BG4"/>
  <c r="AQ39"/>
  <c r="BC39" s="1"/>
  <c r="BG2" s="1"/>
  <c r="AQ40"/>
  <c r="BC40" s="1"/>
  <c r="AQ41"/>
  <c r="BC41" s="1"/>
  <c r="AQ42"/>
  <c r="BC42" s="1"/>
  <c r="AQ43"/>
  <c r="BC43" s="1"/>
  <c r="AQ44"/>
  <c r="BC44" s="1"/>
  <c r="AQ45"/>
  <c r="BC45" s="1"/>
  <c r="AQ46"/>
  <c r="BC46" s="1"/>
  <c r="AQ10"/>
  <c r="BC10"/>
  <c r="AQ11"/>
  <c r="BC11"/>
  <c r="AQ12"/>
  <c r="BC12"/>
  <c r="AQ13"/>
  <c r="BC13"/>
  <c r="AQ16"/>
  <c r="BC16"/>
  <c r="AQ17"/>
  <c r="BC17"/>
  <c r="AQ18"/>
  <c r="BC18"/>
  <c r="AQ19"/>
  <c r="BC19"/>
  <c r="AQ22"/>
  <c r="BC22"/>
  <c r="AQ23"/>
  <c r="BC23"/>
  <c r="AQ24"/>
  <c r="BC24"/>
  <c r="AQ25"/>
  <c r="BC25"/>
  <c r="AQ26"/>
  <c r="BC26"/>
  <c r="AQ27"/>
  <c r="BC27"/>
  <c r="AQ28"/>
  <c r="BC28"/>
  <c r="AQ29"/>
  <c r="BC29"/>
  <c r="AQ30"/>
  <c r="BC30"/>
  <c r="AQ31"/>
  <c r="BC31"/>
  <c r="AQ32"/>
  <c r="BC32"/>
  <c r="AQ35"/>
  <c r="BC35"/>
  <c r="AQ36"/>
  <c r="BC36"/>
</calcChain>
</file>

<file path=xl/sharedStrings.xml><?xml version="1.0" encoding="utf-8"?>
<sst xmlns="http://schemas.openxmlformats.org/spreadsheetml/2006/main" count="229" uniqueCount="192">
  <si>
    <t>Минимальная сумма заказа - 10 000 рублей.
Бесплатная доставка в пределах МКАД заказов от 15 000 рублей.
Подробные условия работы описаны на листе "Правила работы"</t>
  </si>
  <si>
    <t>Информация о клиенте</t>
  </si>
  <si>
    <t>Информация о заказе</t>
  </si>
  <si>
    <t>Наименование орг.:</t>
  </si>
  <si>
    <t>Сумма заказа с Вашей скидкой:</t>
  </si>
  <si>
    <t>Контактное лицо:</t>
  </si>
  <si>
    <t>Количество заказанных артикулов:</t>
  </si>
  <si>
    <t>ООО "Неокуб Раша",129626, г. Москва, ул. 3-я Мытищинская, д.3, стр.1, офис 209</t>
  </si>
  <si>
    <t>www.neocube-russia.ru</t>
  </si>
  <si>
    <t>Телефон:</t>
  </si>
  <si>
    <t>Количество заказанных единиц:</t>
  </si>
  <si>
    <t>Тел.: +7 (495) 649-69-76 или 8-800-555-34-48. Время работы: Пн-Пт, с 9:00 до 18:00</t>
  </si>
  <si>
    <t>opt@neocub.ru</t>
  </si>
  <si>
    <t>Выберите Вашу скидку:</t>
  </si>
  <si>
    <t>Артикул</t>
  </si>
  <si>
    <t>Фото</t>
  </si>
  <si>
    <t>Наименование</t>
  </si>
  <si>
    <t>Описание</t>
  </si>
  <si>
    <t>Шт. в коробке</t>
  </si>
  <si>
    <t>Базовая цена</t>
  </si>
  <si>
    <t>Опт 1</t>
  </si>
  <si>
    <t>Опт 2</t>
  </si>
  <si>
    <t>Опт 3</t>
  </si>
  <si>
    <t>Опт 4</t>
  </si>
  <si>
    <t>Наличие</t>
  </si>
  <si>
    <t>Заказ, шт.</t>
  </si>
  <si>
    <t>Сумма, руб</t>
  </si>
  <si>
    <t>Посмотреть товар на сайте</t>
  </si>
  <si>
    <t>Посмотреть видео о товаре</t>
  </si>
  <si>
    <t>Игрушки ТМ "Zing"(Зинг)</t>
  </si>
  <si>
    <t>ZG111</t>
  </si>
  <si>
    <t>Прыгуны "ZeeBeez" 1 шт. в асс.</t>
  </si>
  <si>
    <t>Разноцветные зонтики-попрыгунчики, которые меняют форму после соприкосновения с землей. Отталкивающий механизм спрятан внутри «купола», поэтому для прыжка его нужно вывернуть. Отпрыгивает на целых 2 м вверх!</t>
  </si>
  <si>
    <t>Много</t>
  </si>
  <si>
    <t>http://neocube-russia.ru/product/pryguny-zeebeez-36-sht.-v-korobke</t>
  </si>
  <si>
    <t>http://www.youtube.com/embed/xjiF92xnrQ4</t>
  </si>
  <si>
    <t>ZG126</t>
  </si>
  <si>
    <t>Шарики с руками "Armeez" 1 шт. в асс.</t>
  </si>
  <si>
    <t>Антистрессовое средство для детей и взрослых! Их можно растягивать их, выкручивать, швырять как попрыгунчиков – и с Armeez ничего не случится, такие они эластичные и прочные. Шесть разных моделей на выбор.</t>
  </si>
  <si>
    <t>http://neocube-russia.ru/product/shariki-s-rukami-armeez-36sht.-v-korobke</t>
  </si>
  <si>
    <t>http://www.youtube.com/embed/chVe4HwPxuM</t>
  </si>
  <si>
    <t>ZG127</t>
  </si>
  <si>
    <t>Веселые фигурки на липучках "Стикиз" (Stikeez ) 1шт. в асс.</t>
  </si>
  <si>
    <t>Наборы фигурок животных на присосках, которые можно коллекционировать, а также просто использовать в качестве оригинального аксессуара! Познавательный дизайн познакомит самых маленьких с окружающим миром, а яркие цвета поднимут настроение.</t>
  </si>
  <si>
    <t>Достаточно</t>
  </si>
  <si>
    <t>http://neocube-russia.ru/product/veselye-figurki-na-lipuchkakh-stikiz-stikeez--36shtkor</t>
  </si>
  <si>
    <t>http://www.youtube.com/embed/lMc6KLqPJEQ</t>
  </si>
  <si>
    <t>IK111</t>
  </si>
  <si>
    <t>Веселые Фигурки "Ickee Stikeez" (Айки стикиз) 144 шт. в дисплее</t>
  </si>
  <si>
    <t>Ickee Stikeez (Айки Стикиз) придутся по душе взрослым и детям! Забавные монстрики на липучках в индивидуальных капсулах. У каждого свой цвет, форма, настроение. Их уже оценили любители стильных аксессуаров, ведь,  Айки Стикиз крепятся практически на любую поверхность. Модная деталь на телефоне, кружке или столе!</t>
  </si>
  <si>
    <t>Мало</t>
  </si>
  <si>
    <t>http://neocube-russia.ru/product/ickeez-stickeez</t>
  </si>
  <si>
    <t>http://www.youtube.com/embed/GhExyh96U70</t>
  </si>
  <si>
    <t>Веселые Фигурки "Ickee Stikeez" (Ики Стикиз) 1 шт.</t>
  </si>
  <si>
    <t>Веселый фигурки в виде монстров на присосках. Эти милые монстрики будут понраву любому ребенку, а звук присоски будет вызывать только радость.</t>
  </si>
  <si>
    <t>http://neocube-russia.ru/product/veselye-figurki-ickee-stikeez-iki-stikiz-1-sht.</t>
  </si>
  <si>
    <t>http://www.youtube.com/watch?v=GhExyh96U70</t>
  </si>
  <si>
    <t>Веселые фигурки "Stikeez" (Стикиз) Джунгли</t>
  </si>
  <si>
    <t> Дети просто обожают зверьков на липучках Stekeez! Такую фигурку можно прилепить куда угодно, ведь они держатся намного крепче чем привычные магнитики!</t>
  </si>
  <si>
    <t>http://neocube-russia.ru/product/veselye-figurki-stikeez-stikiz-dzhungli</t>
  </si>
  <si>
    <t>Веселые фигурки "Stikeez" (Стикиз) Океан</t>
  </si>
  <si>
    <t> Жители океана из игрушечного набора  "Веселые Фигурки Stikeez Океан" были созданы для самых веселых игр! Эти необычные зверьки могут поднять настроение всем без исключения, будучи преподнесенными в качестве подарка или сувенира на память!</t>
  </si>
  <si>
    <t>http://neocube-russia.ru/product/veselye-figurki-stikeez-stikiz-okean</t>
  </si>
  <si>
    <t>Веселые фигурки "Stikeez"  (Стикиз) Ферма</t>
  </si>
  <si>
    <t> Веселые мини-фигурки "Stikeez Ферма" станут отличным подарком или сувениром для любого - как ребенка, так и взрослого. Несмотря на свои небольшие размеры, эти игрушки могут с легкостью поднять настроение, отвлечь детей на целые часы и даже стать стильным декоративным аксессуаром, который можно закрепить совершенно на любой поверхности!</t>
  </si>
  <si>
    <t>http://neocube-russia.ru/product/veselye-figurki-stikeez--stikiz-ferma</t>
  </si>
  <si>
    <t>Серия Blast Off (ракеты)</t>
  </si>
  <si>
    <t>ZB533</t>
  </si>
  <si>
    <t>Ракетная установка "Зомп Рокет" (Zomp Rocket)</t>
  </si>
  <si>
    <t>Перед вами самая настоящая ракетная установка, с помощью которой можно запускать снаряды на высоту до 50 м! Веселая и оригинальная игра, которую можно взять с собой на природу или во двор – она не займет много места в сумке.</t>
  </si>
  <si>
    <t>http://neocube-russia.ru/product/zomp-rocket</t>
  </si>
  <si>
    <t>http://www.youtube.com/watch?v=aYtzDMftkr8</t>
  </si>
  <si>
    <t>ZG527</t>
  </si>
  <si>
    <t>Ракетная установка Мини "Слэм Шотс" (Slam Shotz)</t>
  </si>
  <si>
    <t>Установка для запуска стрел-ракет прямо со стола! С ним можно весело отдохнуть и немного отвлечься от работы, а мягкими и легкими стрелами практически невозможно что-нибудь разбить. Яркая игрушка, оригинальный подарок.</t>
  </si>
  <si>
    <t>http://neocube-russia.ru/product/slam-shotz</t>
  </si>
  <si>
    <t>http://www.youtube.com/watch?v=19l-5ECUAmU</t>
  </si>
  <si>
    <t>ZG525</t>
  </si>
  <si>
    <t>Карманный ракетомет (Pop Rocketz)</t>
  </si>
  <si>
    <t>Запускать ракеты теперь можно одним движением руки – снаряды маленького устройства Pop Rocketz взмывают до 15 м вверх! С Pop Rocketz играют дома или на улице, в большой или маленькой компании – ведь они  всегда будут под рукой.</t>
  </si>
  <si>
    <t>http://neocube-russia.ru/product/pop-rocketz</t>
  </si>
  <si>
    <t>http://www.youtube.com/watch?v=PtOQnFdPGzE</t>
  </si>
  <si>
    <t>ZB522</t>
  </si>
  <si>
    <t>Ракета "SkyRipperz" 3 шт</t>
  </si>
  <si>
    <t> Безопасные летающие ракеты с удобным пусковым механизмом. Дальность полета снаряда достигает 75 метров, при этом он может лететь как горизонтально, так и вертикально!</t>
  </si>
  <si>
    <t>http://neocube-russia.ru/product/raketa-skyripperz-3sht</t>
  </si>
  <si>
    <t>http://www.youtube.com/watch?v=NMoZSCTDS64</t>
  </si>
  <si>
    <t>Серия AirStorm (Космос)</t>
  </si>
  <si>
    <t>AS975</t>
  </si>
  <si>
    <t>Лук "Воздушный удар" оранжевый/черный (Air Storm Z-Bow)</t>
  </si>
  <si>
    <t> Безопасный оранжево-черный лук с трансформирующимся механизмом и мягкими пластмассовым стрелами. Развивает ловкость, меткость и глазомер. Подходит детям с 8 лет.</t>
  </si>
  <si>
    <t>http://neocube-russia.ru/product/zing-luk-vozdushnyy-udar-oranzhevyychernyy-air-storm-zbow</t>
  </si>
  <si>
    <t>http://www.youtube.com/watch?v=afZUm3RMStc</t>
  </si>
  <si>
    <t>AS970</t>
  </si>
  <si>
    <t>Лук "Z-Curve" Воздушный шторм</t>
  </si>
  <si>
    <t> Комплект из лука и стрел с высокой дальностью полета. Игрушка легко собирается, выглядит внушительно и так хорошо работает, что вы сразу же почувствуете себя прирожденным лучником!</t>
  </si>
  <si>
    <t>http://neocube-russia.ru/product/luk-zcurve-vozdushnyy-shtorm</t>
  </si>
  <si>
    <t>http://www.youtube.com/watch?v=8_vo0QeOYwI</t>
  </si>
  <si>
    <t>AS977</t>
  </si>
  <si>
    <t>Арбалет "ZX-Crossbow" Воздушный шторм</t>
  </si>
  <si>
    <t> Современный арбалет с тремя безопасными снарядами, предназначенный для стрельбы дома и на улице. Дальность полета стрелы – от 10 до 30 метров. Одиночные и коллективные игры с арбалетом развивают внимательность, глазомер и скорость реакции.</t>
  </si>
  <si>
    <t>http://neocube-russia.ru/product/arbalet-zxcrossbow-vozdushnyy-shtorm</t>
  </si>
  <si>
    <t>http://www.youtube.com/watch?v=Kt609e08i4I</t>
  </si>
  <si>
    <t>AS957</t>
  </si>
  <si>
    <t>Арбалет "Ztek-Crossbow" Воздушный шторм</t>
  </si>
  <si>
    <t>   Безопасный детский арбалет с трансформирующимся механизмом и тремя мягкими стрелами-присосками. Предназначен для активных игр в помещении и на свежем воздухе. Современный дизайн этой игрушки понравится любому мальчишке!</t>
  </si>
  <si>
    <t>http://neocube-russia.ru/product/arbalet-ztekcrossbow-vozdushnyy-shtorm</t>
  </si>
  <si>
    <t>http://www.youtube.com/watch?v=5Qfi-alZutk</t>
  </si>
  <si>
    <t>Серия ZingAir (воздух)</t>
  </si>
  <si>
    <t>ZG570</t>
  </si>
  <si>
    <t>Игровой лук "ЗеКурв" (Z-Curve)</t>
  </si>
  <si>
    <t>Настоящий лук со стрелами для безопасных и веселых развлечений! Дети просто  в восторге от такой игрушки – яркой, современной и оригинальной – и даже в пользу компьютера не откажутся от развлечений с Z-Curve (что, несомненно, нравится родителям)!</t>
  </si>
  <si>
    <t>http://neocube-russia.ru/product/z-curve-</t>
  </si>
  <si>
    <t>https://www.youtube.com/watch?v=6FpqeDG6qlM</t>
  </si>
  <si>
    <t>ZG530</t>
  </si>
  <si>
    <t>Пневмопистолет 3 в 1 "Поп Шотс" (Pop Shotz)</t>
  </si>
  <si>
    <t>Пистолет, который стреляет самыми разнообразными зарядами – шариками, маленькими и большими стрелами Zing. Игрушку отличает безопасность и неагрессивный дизайн, поэтому мы с уверенностью рекомендуем ее для детских игр.</t>
  </si>
  <si>
    <t>http://neocube-russia.ru/product/pop-shotz</t>
  </si>
  <si>
    <t>http://www.youtube.com/watch?v=A3ydaxA0H_w</t>
  </si>
  <si>
    <t>ZG532</t>
  </si>
  <si>
    <t>Гибкий пневмобластер "БендаБластер" (Benda Blaster)</t>
  </si>
  <si>
    <t>Одна из самых популярных игрушек Zing – бластер, который гнется во всех направлениях! Если вы стремитесь развить у своего ребенка нестандартное мышление – Benda’ Blaster будет весьма удачным выбором. В комплекте идет прицел и насадка для хранения зарядов.</t>
  </si>
  <si>
    <t>http://neocube-russia.ru/product/benda-blaster</t>
  </si>
  <si>
    <t>http://www.youtube.com/watch?v=9_VEHF-NYRU</t>
  </si>
  <si>
    <t>ZG777</t>
  </si>
  <si>
    <t>Кольцемет "Циклон" (Zyclone)</t>
  </si>
  <si>
    <t>Zyclone - гигантский бластер, стреляющий огромными мягкими кольцами на дальние расстояния до 100 метров. Благодаря специальным аэродинамическим свойствам они вращаясь летят с протяжным звуком, завершая полет точным попаданием. Этой увлекательной игрой можно играть как одному, так и в компании. Подходит для игры на открытом воздухе.</t>
  </si>
  <si>
    <t>http://neocube-russia.ru/product/zyclone</t>
  </si>
  <si>
    <t>http://www.youtube.com/watch?v=O_Cysu_NplI</t>
  </si>
  <si>
    <t>ZS590</t>
  </si>
  <si>
    <t>Лук СтикИт "Stick em! Bow"</t>
  </si>
  <si>
    <t> Безопасный пневмолук с 6 липкими снарядами. Острие стрел покрыто специальным липким материалом, который с легкостью пристает к любой поверхности и не оставляет следов. Подходит детям с 5 лет.</t>
  </si>
  <si>
    <t>http://neocube-russia.ru/product/luk-stikit-stick-it-bow</t>
  </si>
  <si>
    <t>http://www.youtube.com/embed/Lt7A58EkYW0</t>
  </si>
  <si>
    <t>ZS592</t>
  </si>
  <si>
    <t>Арбалет СтикИт "Stick em! Crossbow"</t>
  </si>
  <si>
    <t> Пневматический арбалет для детей, стреляющий липкими снарядами. Наконечники стрел покрыты безопасным липким материалом, который пристает к любой поверхности, не оставляя на ней следов. Рекомендован детям с 5 лет.</t>
  </si>
  <si>
    <t>http://neocube-russia.ru/product/arbalet-stikit-stick-it-crossbow</t>
  </si>
  <si>
    <t>http://www.youtube.com/watch?v=nTuQY8KJHNw</t>
  </si>
  <si>
    <t>ZG575</t>
  </si>
  <si>
    <t>Лук "Air Z-Bow" синий/зеленый (Zing Air Z-Bow)</t>
  </si>
  <si>
    <t> Игрушечный лук с трансформирующимся механизмом и тремя безопасными стрелами. Легко заряжается, метко и далеко стреляет, поэтому идеально подходит для активного отдыха.</t>
  </si>
  <si>
    <t>http://neocube-russia.ru/product/zing-luk-air-zbow-siniyzelenyy-zing-air-zbow</t>
  </si>
  <si>
    <t>http://www.youtube.com/watch?v=99fCRqfyTuY</t>
  </si>
  <si>
    <t>ZG577</t>
  </si>
  <si>
    <t>Арбалет "ZX-Crossbow" ZingAir</t>
  </si>
  <si>
    <t> Детский арбалет с тремя стрелами-присосками. Современный дизайн, безопасные снаряды, высокая точность и дальность полета – все это делает его идеальным оружием для спортивных и уличных игр!</t>
  </si>
  <si>
    <t>http://neocube-russia.ru/product/arbalet-zelenyy-air-storm-zx-crossbow</t>
  </si>
  <si>
    <t>http://www.youtube.com/watch?v=j1m5tszYssg</t>
  </si>
  <si>
    <t>ZG521</t>
  </si>
  <si>
    <t>Бумеранг Copterang с вертолётом</t>
  </si>
  <si>
    <t> Необычный вертолет с четырьмя лопастями, сделанными по принципу бумеранга. Легко запускается и всегда возвращается обратно! Подходит для игр в помещении и на улице.</t>
  </si>
  <si>
    <t>http://neocube-russia.ru/product/bumerang-copterang-s-vertoletom</t>
  </si>
  <si>
    <t>http://www.youtube.com/watch?v=q0hB1-5Ozao</t>
  </si>
  <si>
    <t>ZG520</t>
  </si>
  <si>
    <t>Бумеранг Helirang с вертолетом</t>
  </si>
  <si>
    <t> Мягкий вертолет-бумеранг с тремя лопастями. Его легко запускать и ловить, потому что он всегда возвращается обратно! Подходит для игр на улице.</t>
  </si>
  <si>
    <t>http://neocube-russia.ru/product/bumerang-helirang-s-vertoletom</t>
  </si>
  <si>
    <t>ZG511</t>
  </si>
  <si>
    <t>Лук "Zing Air Zano Bow" (Зинг Эйр Зано Боу)</t>
  </si>
  <si>
    <t>Компания Zing является лидером по производству и продаже игрушек для активного отдыха. Игрушки выполнены из качественных, легких и прочных материалов. На первом месте стоит безопасность ребенка. Лук "Zing Air Zano Bow" одна из игрушек компании Zing. С этим оружием Ваш ребенок почувствует себя стрелком.</t>
  </si>
  <si>
    <t>http://neocube-russia.ru/product/luk-zing-air-zano-bow-zing-eyr-zano-bou</t>
  </si>
  <si>
    <t>Серия AirHuntress (Для девочек-Амазонка)</t>
  </si>
  <si>
    <t>AH275</t>
  </si>
  <si>
    <t>Zing, Лук "Амазонка" розовый (Air Huntress Z-Curve Bow)</t>
  </si>
  <si>
    <t>   Современный лук с безопасными мягкими стрелами, созданный специально для девочек! Благодаря своей продуманной конструкции эта игрушка обеспечивает отличную дальность полета и повышенную точность попадания снарядов.</t>
  </si>
  <si>
    <t>http://neocube-russia.ru/product/zing-luk-amazonka-rozovyy-air-huntress-zcurve-bow</t>
  </si>
  <si>
    <t>http://www.youtube.com/watch?v=eleuhhVpUVw</t>
  </si>
  <si>
    <t>AH270</t>
  </si>
  <si>
    <t>Лук Амазонка розовый "Z-Curve"</t>
  </si>
  <si>
    <t> Красивый розовый лук, созданный специально для девочек! Эта легкая, прочная и безопасная игрушка быстро заряжается и позволяет стрелять далеко и метко. С луком Z-Curve каждая юная амазонка сможет отточить свои навыки стрельбы!</t>
  </si>
  <si>
    <t>http://neocube-russia.ru/product/luk-amazonka-rozovyy-zcurve</t>
  </si>
  <si>
    <t>Условия работы: 100% предоплата</t>
  </si>
  <si>
    <t>Сумма заказа</t>
  </si>
  <si>
    <t>Скидка от базовых цен</t>
  </si>
  <si>
    <t>до 30 т.р.</t>
  </si>
  <si>
    <t>от 30 т.р.</t>
  </si>
  <si>
    <t>от 50 т.р.</t>
  </si>
  <si>
    <t>от 75 т.р.</t>
  </si>
  <si>
    <t>от 100 т.р.</t>
  </si>
  <si>
    <t>от 150 т.р.</t>
  </si>
  <si>
    <t>Индивидуальные цены</t>
  </si>
  <si>
    <t>Условия предоставления скидок:</t>
  </si>
  <si>
    <t>1) Скидка рассчитывается от суммы разового заказа по базовым ценам;</t>
  </si>
  <si>
    <t>2) Скидка предоставляется только при размещении единовременного заказа на указанную сумму;</t>
  </si>
  <si>
    <t>3) Скидка сохраняется и закрепляется за клиентом на 12 месяцев со дня размещения заказа;</t>
  </si>
  <si>
    <t>4) Сохраненная и закрепленная за клиентом скидка действует на все последующие заказы от 10 т.р.;</t>
  </si>
  <si>
    <t>5) Для увеличения скидки, клиент должен разместить единовременный заказ на сумму из приведенных таблиц,</t>
  </si>
  <si>
    <t>после чего, новая скидка будет сохранена и закреплена за клиентом на следующие 12 месяцев.</t>
  </si>
  <si>
    <t>% Скидки</t>
  </si>
  <si>
    <t>Цена по акции</t>
  </si>
  <si>
    <t>Опт 5</t>
  </si>
</sst>
</file>

<file path=xl/styles.xml><?xml version="1.0" encoding="utf-8"?>
<styleSheet xmlns="http://schemas.openxmlformats.org/spreadsheetml/2006/main">
  <numFmts count="1">
    <numFmt numFmtId="164" formatCode="_-* #,##0&quot;р.&quot;_-;\-* #,##0&quot;р.&quot;_-;_-* \-??&quot;р.&quot;_-;_-@_-"/>
  </numFmts>
  <fonts count="14">
    <font>
      <sz val="10"/>
      <name val="Arial"/>
      <family val="2"/>
      <charset val="204"/>
    </font>
    <font>
      <sz val="10"/>
      <name val="Arial"/>
      <charset val="204"/>
    </font>
    <font>
      <sz val="11"/>
      <color indexed="8"/>
      <name val="Calibri"/>
      <family val="2"/>
      <charset val="1"/>
    </font>
    <font>
      <sz val="8"/>
      <color indexed="8"/>
      <name val="Calibri"/>
      <family val="2"/>
      <charset val="1"/>
    </font>
    <font>
      <b/>
      <sz val="8"/>
      <color indexed="8"/>
      <name val="Calibri"/>
      <family val="2"/>
      <charset val="1"/>
    </font>
    <font>
      <b/>
      <sz val="8"/>
      <color indexed="10"/>
      <name val="Calibri"/>
      <family val="2"/>
      <charset val="1"/>
    </font>
    <font>
      <u/>
      <sz val="8"/>
      <color indexed="12"/>
      <name val="Calibri"/>
      <family val="2"/>
      <charset val="1"/>
    </font>
    <font>
      <b/>
      <sz val="8"/>
      <color indexed="57"/>
      <name val="Calibri"/>
      <family val="2"/>
      <charset val="1"/>
    </font>
    <font>
      <sz val="16"/>
      <color indexed="8"/>
      <name val="Calibri"/>
      <family val="2"/>
      <charset val="1"/>
    </font>
    <font>
      <sz val="10"/>
      <color indexed="8"/>
      <name val="Calibri"/>
      <family val="2"/>
      <charset val="1"/>
    </font>
    <font>
      <b/>
      <sz val="11"/>
      <color indexed="8"/>
      <name val="Calibri"/>
      <family val="2"/>
      <charset val="1"/>
    </font>
    <font>
      <b/>
      <sz val="11"/>
      <color indexed="9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0"/>
      <color rgb="FFFF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53"/>
        <bgColor indexed="10"/>
      </patternFill>
    </fill>
    <fill>
      <patternFill patternType="solid">
        <fgColor indexed="24"/>
        <bgColor indexed="55"/>
      </patternFill>
    </fill>
    <fill>
      <patternFill patternType="solid">
        <fgColor indexed="13"/>
        <bgColor indexed="34"/>
      </patternFill>
    </fill>
    <fill>
      <patternFill patternType="solid">
        <fgColor indexed="17"/>
        <bgColor indexed="57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9" fontId="1" fillId="0" borderId="0" applyFill="0" applyBorder="0" applyAlignment="0" applyProtection="0"/>
  </cellStyleXfs>
  <cellXfs count="31">
    <xf numFmtId="0" fontId="0" fillId="0" borderId="0" xfId="0"/>
    <xf numFmtId="0" fontId="2" fillId="0" borderId="0" xfId="1"/>
    <xf numFmtId="0" fontId="10" fillId="0" borderId="0" xfId="1" applyFont="1"/>
    <xf numFmtId="9" fontId="13" fillId="0" borderId="1" xfId="2" applyFont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2" fillId="6" borderId="1" xfId="1" applyFill="1" applyBorder="1" applyAlignment="1">
      <alignment horizontal="center" vertical="center" wrapText="1"/>
    </xf>
    <xf numFmtId="164" fontId="2" fillId="0" borderId="1" xfId="1" applyNumberForma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9" fillId="7" borderId="1" xfId="1" applyFont="1" applyFill="1" applyBorder="1" applyAlignment="1">
      <alignment horizontal="center" vertical="center" wrapText="1"/>
    </xf>
    <xf numFmtId="0" fontId="9" fillId="6" borderId="1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right"/>
    </xf>
    <xf numFmtId="0" fontId="3" fillId="3" borderId="5" xfId="1" applyFont="1" applyFill="1" applyBorder="1"/>
    <xf numFmtId="0" fontId="5" fillId="2" borderId="1" xfId="1" applyFont="1" applyFill="1" applyBorder="1" applyAlignment="1">
      <alignment vertical="center"/>
    </xf>
    <xf numFmtId="0" fontId="3" fillId="0" borderId="1" xfId="1" applyFont="1" applyBorder="1"/>
    <xf numFmtId="0" fontId="4" fillId="2" borderId="1" xfId="1" applyFont="1" applyFill="1" applyBorder="1" applyAlignment="1">
      <alignment vertical="center"/>
    </xf>
    <xf numFmtId="0" fontId="3" fillId="0" borderId="1" xfId="1" applyFont="1" applyBorder="1" applyAlignment="1">
      <alignment vertical="center"/>
    </xf>
    <xf numFmtId="0" fontId="5" fillId="0" borderId="1" xfId="1" applyFont="1" applyBorder="1" applyAlignment="1">
      <alignment horizontal="left"/>
    </xf>
    <xf numFmtId="0" fontId="3" fillId="0" borderId="2" xfId="1" applyFont="1" applyBorder="1"/>
    <xf numFmtId="0" fontId="4" fillId="0" borderId="1" xfId="1" applyFont="1" applyBorder="1" applyAlignment="1">
      <alignment horizontal="center" vertical="center"/>
    </xf>
    <xf numFmtId="0" fontId="3" fillId="0" borderId="3" xfId="1" applyFont="1" applyBorder="1"/>
    <xf numFmtId="164" fontId="5" fillId="0" borderId="1" xfId="1" applyNumberFormat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</cellXfs>
  <cellStyles count="3">
    <cellStyle name="Excel Built-in Normal" xfId="1"/>
    <cellStyle name="Обычный" xfId="0" builtinId="0"/>
    <cellStyle name="Процентный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6495ED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228B22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5</xdr:col>
      <xdr:colOff>171450</xdr:colOff>
      <xdr:row>3</xdr:row>
      <xdr:rowOff>38100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95375" cy="5810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38</xdr:row>
      <xdr:rowOff>38100</xdr:rowOff>
    </xdr:from>
    <xdr:to>
      <xdr:col>7</xdr:col>
      <xdr:colOff>47625</xdr:colOff>
      <xdr:row>38</xdr:row>
      <xdr:rowOff>609600</xdr:rowOff>
    </xdr:to>
    <xdr:pic>
      <xdr:nvPicPr>
        <xdr:cNvPr id="114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8200" y="19297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39</xdr:row>
      <xdr:rowOff>38100</xdr:rowOff>
    </xdr:from>
    <xdr:to>
      <xdr:col>7</xdr:col>
      <xdr:colOff>47625</xdr:colOff>
      <xdr:row>39</xdr:row>
      <xdr:rowOff>609600</xdr:rowOff>
    </xdr:to>
    <xdr:pic>
      <xdr:nvPicPr>
        <xdr:cNvPr id="114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38200" y="20059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40</xdr:row>
      <xdr:rowOff>38100</xdr:rowOff>
    </xdr:from>
    <xdr:to>
      <xdr:col>7</xdr:col>
      <xdr:colOff>47625</xdr:colOff>
      <xdr:row>40</xdr:row>
      <xdr:rowOff>609600</xdr:rowOff>
    </xdr:to>
    <xdr:pic>
      <xdr:nvPicPr>
        <xdr:cNvPr id="1149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38200" y="20821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41</xdr:row>
      <xdr:rowOff>38100</xdr:rowOff>
    </xdr:from>
    <xdr:to>
      <xdr:col>7</xdr:col>
      <xdr:colOff>47625</xdr:colOff>
      <xdr:row>41</xdr:row>
      <xdr:rowOff>609600</xdr:rowOff>
    </xdr:to>
    <xdr:pic>
      <xdr:nvPicPr>
        <xdr:cNvPr id="115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838200" y="21583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42</xdr:row>
      <xdr:rowOff>38100</xdr:rowOff>
    </xdr:from>
    <xdr:to>
      <xdr:col>7</xdr:col>
      <xdr:colOff>47625</xdr:colOff>
      <xdr:row>42</xdr:row>
      <xdr:rowOff>609600</xdr:rowOff>
    </xdr:to>
    <xdr:pic>
      <xdr:nvPicPr>
        <xdr:cNvPr id="115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838200" y="22345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43</xdr:row>
      <xdr:rowOff>38100</xdr:rowOff>
    </xdr:from>
    <xdr:to>
      <xdr:col>7</xdr:col>
      <xdr:colOff>47625</xdr:colOff>
      <xdr:row>43</xdr:row>
      <xdr:rowOff>609600</xdr:rowOff>
    </xdr:to>
    <xdr:pic>
      <xdr:nvPicPr>
        <xdr:cNvPr id="1152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838200" y="23107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44</xdr:row>
      <xdr:rowOff>38100</xdr:rowOff>
    </xdr:from>
    <xdr:to>
      <xdr:col>7</xdr:col>
      <xdr:colOff>47625</xdr:colOff>
      <xdr:row>44</xdr:row>
      <xdr:rowOff>609600</xdr:rowOff>
    </xdr:to>
    <xdr:pic>
      <xdr:nvPicPr>
        <xdr:cNvPr id="1153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838200" y="23869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45</xdr:row>
      <xdr:rowOff>38100</xdr:rowOff>
    </xdr:from>
    <xdr:to>
      <xdr:col>7</xdr:col>
      <xdr:colOff>47625</xdr:colOff>
      <xdr:row>45</xdr:row>
      <xdr:rowOff>609600</xdr:rowOff>
    </xdr:to>
    <xdr:pic>
      <xdr:nvPicPr>
        <xdr:cNvPr id="1154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838200" y="24631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9</xdr:row>
      <xdr:rowOff>38100</xdr:rowOff>
    </xdr:from>
    <xdr:to>
      <xdr:col>7</xdr:col>
      <xdr:colOff>47625</xdr:colOff>
      <xdr:row>9</xdr:row>
      <xdr:rowOff>609600</xdr:rowOff>
    </xdr:to>
    <xdr:pic>
      <xdr:nvPicPr>
        <xdr:cNvPr id="1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838200" y="1771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10</xdr:row>
      <xdr:rowOff>38100</xdr:rowOff>
    </xdr:from>
    <xdr:to>
      <xdr:col>7</xdr:col>
      <xdr:colOff>47625</xdr:colOff>
      <xdr:row>10</xdr:row>
      <xdr:rowOff>609600</xdr:rowOff>
    </xdr:to>
    <xdr:pic>
      <xdr:nvPicPr>
        <xdr:cNvPr id="1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838200" y="2533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11</xdr:row>
      <xdr:rowOff>38100</xdr:rowOff>
    </xdr:from>
    <xdr:to>
      <xdr:col>7</xdr:col>
      <xdr:colOff>47625</xdr:colOff>
      <xdr:row>11</xdr:row>
      <xdr:rowOff>609600</xdr:rowOff>
    </xdr:to>
    <xdr:pic>
      <xdr:nvPicPr>
        <xdr:cNvPr id="1157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838200" y="3295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12</xdr:row>
      <xdr:rowOff>38100</xdr:rowOff>
    </xdr:from>
    <xdr:to>
      <xdr:col>7</xdr:col>
      <xdr:colOff>47625</xdr:colOff>
      <xdr:row>12</xdr:row>
      <xdr:rowOff>609600</xdr:rowOff>
    </xdr:to>
    <xdr:pic>
      <xdr:nvPicPr>
        <xdr:cNvPr id="1158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838200" y="4057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15</xdr:row>
      <xdr:rowOff>38100</xdr:rowOff>
    </xdr:from>
    <xdr:to>
      <xdr:col>7</xdr:col>
      <xdr:colOff>47625</xdr:colOff>
      <xdr:row>15</xdr:row>
      <xdr:rowOff>609600</xdr:rowOff>
    </xdr:to>
    <xdr:pic>
      <xdr:nvPicPr>
        <xdr:cNvPr id="1159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838200" y="5200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16</xdr:row>
      <xdr:rowOff>38100</xdr:rowOff>
    </xdr:from>
    <xdr:to>
      <xdr:col>7</xdr:col>
      <xdr:colOff>47625</xdr:colOff>
      <xdr:row>16</xdr:row>
      <xdr:rowOff>609600</xdr:rowOff>
    </xdr:to>
    <xdr:pic>
      <xdr:nvPicPr>
        <xdr:cNvPr id="1160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838200" y="5962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17</xdr:row>
      <xdr:rowOff>38100</xdr:rowOff>
    </xdr:from>
    <xdr:to>
      <xdr:col>7</xdr:col>
      <xdr:colOff>47625</xdr:colOff>
      <xdr:row>17</xdr:row>
      <xdr:rowOff>609600</xdr:rowOff>
    </xdr:to>
    <xdr:pic>
      <xdr:nvPicPr>
        <xdr:cNvPr id="1161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838200" y="6724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18</xdr:row>
      <xdr:rowOff>38100</xdr:rowOff>
    </xdr:from>
    <xdr:to>
      <xdr:col>7</xdr:col>
      <xdr:colOff>47625</xdr:colOff>
      <xdr:row>18</xdr:row>
      <xdr:rowOff>609600</xdr:rowOff>
    </xdr:to>
    <xdr:pic>
      <xdr:nvPicPr>
        <xdr:cNvPr id="1162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838200" y="7486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21</xdr:row>
      <xdr:rowOff>38100</xdr:rowOff>
    </xdr:from>
    <xdr:to>
      <xdr:col>7</xdr:col>
      <xdr:colOff>47625</xdr:colOff>
      <xdr:row>21</xdr:row>
      <xdr:rowOff>609600</xdr:rowOff>
    </xdr:to>
    <xdr:pic>
      <xdr:nvPicPr>
        <xdr:cNvPr id="1163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838200" y="8629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22</xdr:row>
      <xdr:rowOff>38100</xdr:rowOff>
    </xdr:from>
    <xdr:to>
      <xdr:col>7</xdr:col>
      <xdr:colOff>47625</xdr:colOff>
      <xdr:row>22</xdr:row>
      <xdr:rowOff>609600</xdr:rowOff>
    </xdr:to>
    <xdr:pic>
      <xdr:nvPicPr>
        <xdr:cNvPr id="1164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838200" y="9391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23</xdr:row>
      <xdr:rowOff>38100</xdr:rowOff>
    </xdr:from>
    <xdr:to>
      <xdr:col>7</xdr:col>
      <xdr:colOff>47625</xdr:colOff>
      <xdr:row>23</xdr:row>
      <xdr:rowOff>609600</xdr:rowOff>
    </xdr:to>
    <xdr:pic>
      <xdr:nvPicPr>
        <xdr:cNvPr id="1165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838200" y="10153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24</xdr:row>
      <xdr:rowOff>38100</xdr:rowOff>
    </xdr:from>
    <xdr:to>
      <xdr:col>7</xdr:col>
      <xdr:colOff>47625</xdr:colOff>
      <xdr:row>24</xdr:row>
      <xdr:rowOff>609600</xdr:rowOff>
    </xdr:to>
    <xdr:pic>
      <xdr:nvPicPr>
        <xdr:cNvPr id="1166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838200" y="10915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25</xdr:row>
      <xdr:rowOff>38100</xdr:rowOff>
    </xdr:from>
    <xdr:to>
      <xdr:col>7</xdr:col>
      <xdr:colOff>47625</xdr:colOff>
      <xdr:row>25</xdr:row>
      <xdr:rowOff>609600</xdr:rowOff>
    </xdr:to>
    <xdr:pic>
      <xdr:nvPicPr>
        <xdr:cNvPr id="1167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838200" y="11677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26</xdr:row>
      <xdr:rowOff>38100</xdr:rowOff>
    </xdr:from>
    <xdr:to>
      <xdr:col>7</xdr:col>
      <xdr:colOff>47625</xdr:colOff>
      <xdr:row>26</xdr:row>
      <xdr:rowOff>609600</xdr:rowOff>
    </xdr:to>
    <xdr:pic>
      <xdr:nvPicPr>
        <xdr:cNvPr id="1168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838200" y="12439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27</xdr:row>
      <xdr:rowOff>38100</xdr:rowOff>
    </xdr:from>
    <xdr:to>
      <xdr:col>7</xdr:col>
      <xdr:colOff>47625</xdr:colOff>
      <xdr:row>27</xdr:row>
      <xdr:rowOff>609600</xdr:rowOff>
    </xdr:to>
    <xdr:pic>
      <xdr:nvPicPr>
        <xdr:cNvPr id="1169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838200" y="13201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28</xdr:row>
      <xdr:rowOff>38100</xdr:rowOff>
    </xdr:from>
    <xdr:to>
      <xdr:col>7</xdr:col>
      <xdr:colOff>47625</xdr:colOff>
      <xdr:row>28</xdr:row>
      <xdr:rowOff>609600</xdr:rowOff>
    </xdr:to>
    <xdr:pic>
      <xdr:nvPicPr>
        <xdr:cNvPr id="1170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838200" y="13963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29</xdr:row>
      <xdr:rowOff>38100</xdr:rowOff>
    </xdr:from>
    <xdr:to>
      <xdr:col>7</xdr:col>
      <xdr:colOff>47625</xdr:colOff>
      <xdr:row>29</xdr:row>
      <xdr:rowOff>609600</xdr:rowOff>
    </xdr:to>
    <xdr:pic>
      <xdr:nvPicPr>
        <xdr:cNvPr id="1171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838200" y="14725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30</xdr:row>
      <xdr:rowOff>38100</xdr:rowOff>
    </xdr:from>
    <xdr:to>
      <xdr:col>7</xdr:col>
      <xdr:colOff>47625</xdr:colOff>
      <xdr:row>30</xdr:row>
      <xdr:rowOff>609600</xdr:rowOff>
    </xdr:to>
    <xdr:pic>
      <xdr:nvPicPr>
        <xdr:cNvPr id="1172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838200" y="15487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31</xdr:row>
      <xdr:rowOff>38100</xdr:rowOff>
    </xdr:from>
    <xdr:to>
      <xdr:col>7</xdr:col>
      <xdr:colOff>47625</xdr:colOff>
      <xdr:row>31</xdr:row>
      <xdr:rowOff>609600</xdr:rowOff>
    </xdr:to>
    <xdr:pic>
      <xdr:nvPicPr>
        <xdr:cNvPr id="1173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838200" y="16249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34</xdr:row>
      <xdr:rowOff>38100</xdr:rowOff>
    </xdr:from>
    <xdr:to>
      <xdr:col>7</xdr:col>
      <xdr:colOff>47625</xdr:colOff>
      <xdr:row>34</xdr:row>
      <xdr:rowOff>609600</xdr:rowOff>
    </xdr:to>
    <xdr:pic>
      <xdr:nvPicPr>
        <xdr:cNvPr id="1174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838200" y="17392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35</xdr:row>
      <xdr:rowOff>38100</xdr:rowOff>
    </xdr:from>
    <xdr:to>
      <xdr:col>7</xdr:col>
      <xdr:colOff>47625</xdr:colOff>
      <xdr:row>35</xdr:row>
      <xdr:rowOff>609600</xdr:rowOff>
    </xdr:to>
    <xdr:pic>
      <xdr:nvPicPr>
        <xdr:cNvPr id="1175" name="Picture 30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838200" y="18154650"/>
          <a:ext cx="542925" cy="5715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neocube-russia.ru/product/veselye-figurki-stikeez-stikiz-dzhungli" TargetMode="External"/><Relationship Id="rId18" Type="http://schemas.openxmlformats.org/officeDocument/2006/relationships/hyperlink" Target="http://neocube-russia.ru/product/slam-shotz" TargetMode="External"/><Relationship Id="rId26" Type="http://schemas.openxmlformats.org/officeDocument/2006/relationships/hyperlink" Target="http://neocube-russia.ru/product/luk-zcurve-vozdushnyy-shtorm" TargetMode="External"/><Relationship Id="rId39" Type="http://schemas.openxmlformats.org/officeDocument/2006/relationships/hyperlink" Target="http://www.youtube.com/watch?v=O_Cysu_NplI" TargetMode="External"/><Relationship Id="rId21" Type="http://schemas.openxmlformats.org/officeDocument/2006/relationships/hyperlink" Target="http://www.youtube.com/watch?v=PtOQnFdPGzE" TargetMode="External"/><Relationship Id="rId34" Type="http://schemas.openxmlformats.org/officeDocument/2006/relationships/hyperlink" Target="http://neocube-russia.ru/product/pop-shotz" TargetMode="External"/><Relationship Id="rId42" Type="http://schemas.openxmlformats.org/officeDocument/2006/relationships/hyperlink" Target="http://neocube-russia.ru/product/arbalet-stikit-stick-it-crossbow" TargetMode="External"/><Relationship Id="rId47" Type="http://schemas.openxmlformats.org/officeDocument/2006/relationships/hyperlink" Target="http://www.youtube.com/watch?v=j1m5tszYssg" TargetMode="External"/><Relationship Id="rId50" Type="http://schemas.openxmlformats.org/officeDocument/2006/relationships/hyperlink" Target="http://neocube-russia.ru/product/bumerang-helirang-s-vertoletom" TargetMode="External"/><Relationship Id="rId55" Type="http://schemas.openxmlformats.org/officeDocument/2006/relationships/hyperlink" Target="http://neocube-russia.ru/product/luk-amazonka-rozovyy-zcurve" TargetMode="External"/><Relationship Id="rId7" Type="http://schemas.openxmlformats.org/officeDocument/2006/relationships/hyperlink" Target="http://neocube-russia.ru/product/veselye-figurki-na-lipuchkakh-stikiz-stikeez--36shtkor" TargetMode="External"/><Relationship Id="rId12" Type="http://schemas.openxmlformats.org/officeDocument/2006/relationships/hyperlink" Target="http://www.youtube.com/watch?v=GhExyh96U70" TargetMode="External"/><Relationship Id="rId17" Type="http://schemas.openxmlformats.org/officeDocument/2006/relationships/hyperlink" Target="http://www.youtube.com/watch?v=aYtzDMftkr8" TargetMode="External"/><Relationship Id="rId25" Type="http://schemas.openxmlformats.org/officeDocument/2006/relationships/hyperlink" Target="http://www.youtube.com/watch?v=afZUm3RMStc" TargetMode="External"/><Relationship Id="rId33" Type="http://schemas.openxmlformats.org/officeDocument/2006/relationships/hyperlink" Target="https://www.youtube.com/watch?v=6FpqeDG6qlM" TargetMode="External"/><Relationship Id="rId38" Type="http://schemas.openxmlformats.org/officeDocument/2006/relationships/hyperlink" Target="http://neocube-russia.ru/product/zyclone" TargetMode="External"/><Relationship Id="rId46" Type="http://schemas.openxmlformats.org/officeDocument/2006/relationships/hyperlink" Target="http://neocube-russia.ru/product/arbalet-zelenyy-air-storm-zx-crossbow" TargetMode="External"/><Relationship Id="rId2" Type="http://schemas.openxmlformats.org/officeDocument/2006/relationships/hyperlink" Target="mailto:opt@neocub.ru" TargetMode="External"/><Relationship Id="rId16" Type="http://schemas.openxmlformats.org/officeDocument/2006/relationships/hyperlink" Target="http://neocube-russia.ru/product/zomp-rocket" TargetMode="External"/><Relationship Id="rId20" Type="http://schemas.openxmlformats.org/officeDocument/2006/relationships/hyperlink" Target="http://neocube-russia.ru/product/pop-rocketz" TargetMode="External"/><Relationship Id="rId29" Type="http://schemas.openxmlformats.org/officeDocument/2006/relationships/hyperlink" Target="http://www.youtube.com/watch?v=Kt609e08i4I" TargetMode="External"/><Relationship Id="rId41" Type="http://schemas.openxmlformats.org/officeDocument/2006/relationships/hyperlink" Target="http://www.youtube.com/embed/Lt7A58EkYW0" TargetMode="External"/><Relationship Id="rId54" Type="http://schemas.openxmlformats.org/officeDocument/2006/relationships/hyperlink" Target="http://www.youtube.com/watch?v=eleuhhVpUVw" TargetMode="External"/><Relationship Id="rId1" Type="http://schemas.openxmlformats.org/officeDocument/2006/relationships/hyperlink" Target="http://www.neocube-russia.ru/" TargetMode="External"/><Relationship Id="rId6" Type="http://schemas.openxmlformats.org/officeDocument/2006/relationships/hyperlink" Target="http://www.youtube.com/embed/chVe4HwPxuM" TargetMode="External"/><Relationship Id="rId11" Type="http://schemas.openxmlformats.org/officeDocument/2006/relationships/hyperlink" Target="http://neocube-russia.ru/product/veselye-figurki-ickee-stikeez-iki-stikiz-1-sht." TargetMode="External"/><Relationship Id="rId24" Type="http://schemas.openxmlformats.org/officeDocument/2006/relationships/hyperlink" Target="http://neocube-russia.ru/product/zing-luk-vozdushnyy-udar-oranzhevyychernyy-air-storm-zbow" TargetMode="External"/><Relationship Id="rId32" Type="http://schemas.openxmlformats.org/officeDocument/2006/relationships/hyperlink" Target="http://neocube-russia.ru/product/z-curve-" TargetMode="External"/><Relationship Id="rId37" Type="http://schemas.openxmlformats.org/officeDocument/2006/relationships/hyperlink" Target="http://www.youtube.com/watch?v=9_VEHF-NYRU" TargetMode="External"/><Relationship Id="rId40" Type="http://schemas.openxmlformats.org/officeDocument/2006/relationships/hyperlink" Target="http://neocube-russia.ru/product/luk-stikit-stick-it-bow" TargetMode="External"/><Relationship Id="rId45" Type="http://schemas.openxmlformats.org/officeDocument/2006/relationships/hyperlink" Target="http://www.youtube.com/watch?v=99fCRqfyTuY" TargetMode="External"/><Relationship Id="rId53" Type="http://schemas.openxmlformats.org/officeDocument/2006/relationships/hyperlink" Target="http://neocube-russia.ru/product/zing-luk-amazonka-rozovyy-air-huntress-zcurve-bow" TargetMode="External"/><Relationship Id="rId58" Type="http://schemas.openxmlformats.org/officeDocument/2006/relationships/drawing" Target="../drawings/drawing1.xml"/><Relationship Id="rId5" Type="http://schemas.openxmlformats.org/officeDocument/2006/relationships/hyperlink" Target="http://neocube-russia.ru/product/shariki-s-rukami-armeez-36sht.-v-korobke" TargetMode="External"/><Relationship Id="rId15" Type="http://schemas.openxmlformats.org/officeDocument/2006/relationships/hyperlink" Target="http://neocube-russia.ru/product/veselye-figurki-stikeez--stikiz-ferma" TargetMode="External"/><Relationship Id="rId23" Type="http://schemas.openxmlformats.org/officeDocument/2006/relationships/hyperlink" Target="http://www.youtube.com/watch?v=NMoZSCTDS64" TargetMode="External"/><Relationship Id="rId28" Type="http://schemas.openxmlformats.org/officeDocument/2006/relationships/hyperlink" Target="http://neocube-russia.ru/product/arbalet-zxcrossbow-vozdushnyy-shtorm" TargetMode="External"/><Relationship Id="rId36" Type="http://schemas.openxmlformats.org/officeDocument/2006/relationships/hyperlink" Target="http://neocube-russia.ru/product/benda-blaster" TargetMode="External"/><Relationship Id="rId49" Type="http://schemas.openxmlformats.org/officeDocument/2006/relationships/hyperlink" Target="http://www.youtube.com/watch?v=q0hB1-5Ozao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://www.youtube.com/embed/GhExyh96U70" TargetMode="External"/><Relationship Id="rId19" Type="http://schemas.openxmlformats.org/officeDocument/2006/relationships/hyperlink" Target="http://www.youtube.com/watch?v=19l-5ECUAmU" TargetMode="External"/><Relationship Id="rId31" Type="http://schemas.openxmlformats.org/officeDocument/2006/relationships/hyperlink" Target="http://www.youtube.com/watch?v=5Qfi-alZutk" TargetMode="External"/><Relationship Id="rId44" Type="http://schemas.openxmlformats.org/officeDocument/2006/relationships/hyperlink" Target="http://neocube-russia.ru/product/zing-luk-air-zbow-siniyzelenyy-zing-air-zbow" TargetMode="External"/><Relationship Id="rId52" Type="http://schemas.openxmlformats.org/officeDocument/2006/relationships/hyperlink" Target="http://neocube-russia.ru/product/luk-zing-air-zano-bow-zing-eyr-zano-bou" TargetMode="External"/><Relationship Id="rId4" Type="http://schemas.openxmlformats.org/officeDocument/2006/relationships/hyperlink" Target="http://www.youtube.com/embed/xjiF92xnrQ4" TargetMode="External"/><Relationship Id="rId9" Type="http://schemas.openxmlformats.org/officeDocument/2006/relationships/hyperlink" Target="http://neocube-russia.ru/product/ickeez-stickeez" TargetMode="External"/><Relationship Id="rId14" Type="http://schemas.openxmlformats.org/officeDocument/2006/relationships/hyperlink" Target="http://neocube-russia.ru/product/veselye-figurki-stikeez-stikiz-okean" TargetMode="External"/><Relationship Id="rId22" Type="http://schemas.openxmlformats.org/officeDocument/2006/relationships/hyperlink" Target="http://neocube-russia.ru/product/raketa-skyripperz-3sht" TargetMode="External"/><Relationship Id="rId27" Type="http://schemas.openxmlformats.org/officeDocument/2006/relationships/hyperlink" Target="http://www.youtube.com/watch?v=8_vo0QeOYwI" TargetMode="External"/><Relationship Id="rId30" Type="http://schemas.openxmlformats.org/officeDocument/2006/relationships/hyperlink" Target="http://neocube-russia.ru/product/arbalet-ztekcrossbow-vozdushnyy-shtorm" TargetMode="External"/><Relationship Id="rId35" Type="http://schemas.openxmlformats.org/officeDocument/2006/relationships/hyperlink" Target="http://www.youtube.com/watch?v=A3ydaxA0H_w" TargetMode="External"/><Relationship Id="rId43" Type="http://schemas.openxmlformats.org/officeDocument/2006/relationships/hyperlink" Target="http://www.youtube.com/watch?v=nTuQY8KJHNw" TargetMode="External"/><Relationship Id="rId48" Type="http://schemas.openxmlformats.org/officeDocument/2006/relationships/hyperlink" Target="http://neocube-russia.ru/product/bumerang-copterang-s-vertoletom" TargetMode="External"/><Relationship Id="rId56" Type="http://schemas.openxmlformats.org/officeDocument/2006/relationships/hyperlink" Target="http://www.youtube.com/watch?v=eleuhhVpUVw" TargetMode="External"/><Relationship Id="rId8" Type="http://schemas.openxmlformats.org/officeDocument/2006/relationships/hyperlink" Target="http://www.youtube.com/embed/lMc6KLqPJEQ" TargetMode="External"/><Relationship Id="rId51" Type="http://schemas.openxmlformats.org/officeDocument/2006/relationships/hyperlink" Target="http://www.youtube.com/watch?v=q0hB1-5Ozao" TargetMode="External"/><Relationship Id="rId3" Type="http://schemas.openxmlformats.org/officeDocument/2006/relationships/hyperlink" Target="http://neocube-russia.ru/product/pryguny-zeebeez-36-sht.-v-korobk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46"/>
  <sheetViews>
    <sheetView tabSelected="1" workbookViewId="0">
      <pane ySplit="7" topLeftCell="A32" activePane="bottomLeft" state="frozen"/>
      <selection pane="bottomLeft" activeCell="BG5" sqref="BG5:BK5"/>
    </sheetView>
  </sheetViews>
  <sheetFormatPr defaultColWidth="2.85546875" defaultRowHeight="18" customHeight="1" outlineLevelRow="1"/>
  <cols>
    <col min="1" max="16384" width="2.85546875" style="1"/>
  </cols>
  <sheetData>
    <row r="1" spans="1:63" ht="12.75" customHeight="1">
      <c r="A1" s="21"/>
      <c r="B1" s="21"/>
      <c r="C1" s="21"/>
      <c r="D1" s="21"/>
      <c r="E1" s="21"/>
      <c r="F1" s="21"/>
      <c r="G1" s="7" t="s">
        <v>0</v>
      </c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5"/>
      <c r="AC1" s="26" t="s">
        <v>1</v>
      </c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7"/>
      <c r="AU1" s="26" t="s">
        <v>2</v>
      </c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</row>
    <row r="2" spans="1:63" ht="15">
      <c r="A2" s="21"/>
      <c r="B2" s="21"/>
      <c r="C2" s="21"/>
      <c r="D2" s="21"/>
      <c r="E2" s="21"/>
      <c r="F2" s="21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5"/>
      <c r="AC2" s="22" t="s">
        <v>3</v>
      </c>
      <c r="AD2" s="22"/>
      <c r="AE2" s="22"/>
      <c r="AF2" s="22"/>
      <c r="AG2" s="22"/>
      <c r="AH2" s="22"/>
      <c r="AI2" s="22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7"/>
      <c r="AU2" s="22" t="s">
        <v>4</v>
      </c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8">
        <f>SUM(BC39:BE39:BC36:BE36)</f>
        <v>0</v>
      </c>
      <c r="BH2" s="28"/>
      <c r="BI2" s="28"/>
      <c r="BJ2" s="28"/>
      <c r="BK2" s="28"/>
    </row>
    <row r="3" spans="1:63" ht="15">
      <c r="A3" s="21"/>
      <c r="B3" s="21"/>
      <c r="C3" s="21"/>
      <c r="D3" s="21"/>
      <c r="E3" s="21"/>
      <c r="F3" s="21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5"/>
      <c r="AC3" s="22" t="s">
        <v>5</v>
      </c>
      <c r="AD3" s="22"/>
      <c r="AE3" s="22"/>
      <c r="AF3" s="22"/>
      <c r="AG3" s="22"/>
      <c r="AH3" s="22"/>
      <c r="AI3" s="22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7"/>
      <c r="AU3" s="22" t="s">
        <v>6</v>
      </c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4" t="str">
        <f>CONCATENATE(COUNTIF(AZ39:BB39:AZ36:BB36,"&gt;0")," ","ед.")</f>
        <v>0 ед.</v>
      </c>
      <c r="BH3" s="24"/>
      <c r="BI3" s="24"/>
      <c r="BJ3" s="24"/>
      <c r="BK3" s="24"/>
    </row>
    <row r="4" spans="1:63" ht="18" customHeight="1">
      <c r="A4" s="17" t="s">
        <v>7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8" t="s">
        <v>8</v>
      </c>
      <c r="V4" s="18"/>
      <c r="W4" s="18"/>
      <c r="X4" s="18"/>
      <c r="Y4" s="18"/>
      <c r="Z4" s="18"/>
      <c r="AA4" s="18"/>
      <c r="AB4" s="25"/>
      <c r="AC4" s="22" t="s">
        <v>9</v>
      </c>
      <c r="AD4" s="22"/>
      <c r="AE4" s="22"/>
      <c r="AF4" s="22"/>
      <c r="AG4" s="22"/>
      <c r="AH4" s="22"/>
      <c r="AI4" s="22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7"/>
      <c r="AU4" s="22" t="s">
        <v>10</v>
      </c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4" t="str">
        <f>CONCATENATE(SUM(AZ39:BB39:AZ36:BB36)," ","шт.")</f>
        <v>0 шт.</v>
      </c>
      <c r="BH4" s="24"/>
      <c r="BI4" s="24"/>
      <c r="BJ4" s="24"/>
      <c r="BK4" s="24"/>
    </row>
    <row r="5" spans="1:63" ht="18" customHeight="1">
      <c r="A5" s="17" t="s">
        <v>11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8" t="s">
        <v>12</v>
      </c>
      <c r="X5" s="18"/>
      <c r="Y5" s="18"/>
      <c r="Z5" s="18"/>
      <c r="AA5" s="18"/>
      <c r="AB5" s="25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27"/>
      <c r="AU5" s="20" t="s">
        <v>13</v>
      </c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1" t="s">
        <v>191</v>
      </c>
      <c r="BH5" s="21"/>
      <c r="BI5" s="21"/>
      <c r="BJ5" s="21"/>
      <c r="BK5" s="21"/>
    </row>
    <row r="6" spans="1:63" ht="12.75" customHeight="1">
      <c r="A6" s="9" t="s">
        <v>14</v>
      </c>
      <c r="B6" s="9"/>
      <c r="C6" s="9"/>
      <c r="D6" s="9"/>
      <c r="E6" s="9" t="s">
        <v>15</v>
      </c>
      <c r="F6" s="9"/>
      <c r="G6" s="9"/>
      <c r="H6" s="9"/>
      <c r="I6" s="9" t="s">
        <v>16</v>
      </c>
      <c r="J6" s="9"/>
      <c r="K6" s="9"/>
      <c r="L6" s="9"/>
      <c r="M6" s="9"/>
      <c r="N6" s="9"/>
      <c r="O6" s="9"/>
      <c r="P6" s="9"/>
      <c r="Q6" s="9" t="s">
        <v>17</v>
      </c>
      <c r="R6" s="9"/>
      <c r="S6" s="9"/>
      <c r="T6" s="9"/>
      <c r="U6" s="9"/>
      <c r="V6" s="9"/>
      <c r="W6" s="9"/>
      <c r="X6" s="9"/>
      <c r="Y6" s="7" t="s">
        <v>18</v>
      </c>
      <c r="Z6" s="7"/>
      <c r="AA6" s="7"/>
      <c r="AB6" s="16" t="s">
        <v>19</v>
      </c>
      <c r="AC6" s="16"/>
      <c r="AD6" s="16"/>
      <c r="AE6" s="16" t="s">
        <v>20</v>
      </c>
      <c r="AF6" s="16"/>
      <c r="AG6" s="16"/>
      <c r="AH6" s="16" t="s">
        <v>21</v>
      </c>
      <c r="AI6" s="16"/>
      <c r="AJ6" s="16"/>
      <c r="AK6" s="16" t="s">
        <v>22</v>
      </c>
      <c r="AL6" s="16"/>
      <c r="AM6" s="16"/>
      <c r="AN6" s="16" t="s">
        <v>23</v>
      </c>
      <c r="AO6" s="16"/>
      <c r="AP6" s="16"/>
      <c r="AQ6" s="15" t="s">
        <v>190</v>
      </c>
      <c r="AR6" s="15"/>
      <c r="AS6" s="15"/>
      <c r="AT6" s="15" t="s">
        <v>189</v>
      </c>
      <c r="AU6" s="15"/>
      <c r="AV6" s="15"/>
      <c r="AW6" s="16" t="s">
        <v>24</v>
      </c>
      <c r="AX6" s="16"/>
      <c r="AY6" s="16"/>
      <c r="AZ6" s="16" t="s">
        <v>25</v>
      </c>
      <c r="BA6" s="16"/>
      <c r="BB6" s="16"/>
      <c r="BC6" s="7" t="s">
        <v>26</v>
      </c>
      <c r="BD6" s="7"/>
      <c r="BE6" s="7"/>
      <c r="BF6" s="7" t="s">
        <v>27</v>
      </c>
      <c r="BG6" s="7"/>
      <c r="BH6" s="7"/>
      <c r="BI6" s="7" t="s">
        <v>28</v>
      </c>
      <c r="BJ6" s="7"/>
      <c r="BK6" s="7"/>
    </row>
    <row r="7" spans="1:63" ht="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7"/>
      <c r="Z7" s="7"/>
      <c r="AA7" s="7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5"/>
      <c r="AR7" s="15"/>
      <c r="AS7" s="15"/>
      <c r="AT7" s="15"/>
      <c r="AU7" s="15"/>
      <c r="AV7" s="15"/>
      <c r="AW7" s="16"/>
      <c r="AX7" s="16"/>
      <c r="AY7" s="16"/>
      <c r="AZ7" s="16"/>
      <c r="BA7" s="16"/>
      <c r="BB7" s="16"/>
      <c r="BC7" s="7"/>
      <c r="BD7" s="7"/>
      <c r="BE7" s="7"/>
      <c r="BF7" s="7"/>
      <c r="BG7" s="7"/>
      <c r="BH7" s="7"/>
      <c r="BI7" s="7"/>
      <c r="BJ7" s="7"/>
      <c r="BK7" s="7"/>
    </row>
    <row r="8" spans="1:63" ht="15">
      <c r="A8" s="12" t="s">
        <v>66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</row>
    <row r="9" spans="1:63" ht="1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</row>
    <row r="10" spans="1:63" ht="60" customHeight="1" outlineLevel="1">
      <c r="A10" s="9" t="s">
        <v>67</v>
      </c>
      <c r="B10" s="9"/>
      <c r="C10" s="9"/>
      <c r="D10" s="9"/>
      <c r="E10" s="10"/>
      <c r="F10" s="10"/>
      <c r="G10" s="10"/>
      <c r="H10" s="10"/>
      <c r="I10" s="11" t="s">
        <v>68</v>
      </c>
      <c r="J10" s="11"/>
      <c r="K10" s="11"/>
      <c r="L10" s="11"/>
      <c r="M10" s="11"/>
      <c r="N10" s="11"/>
      <c r="O10" s="11"/>
      <c r="P10" s="11"/>
      <c r="Q10" s="7" t="s">
        <v>69</v>
      </c>
      <c r="R10" s="7"/>
      <c r="S10" s="7"/>
      <c r="T10" s="7"/>
      <c r="U10" s="7"/>
      <c r="V10" s="7"/>
      <c r="W10" s="7"/>
      <c r="X10" s="7"/>
      <c r="Y10" s="10"/>
      <c r="Z10" s="10"/>
      <c r="AA10" s="10"/>
      <c r="AB10" s="6">
        <v>790</v>
      </c>
      <c r="AC10" s="6"/>
      <c r="AD10" s="6"/>
      <c r="AE10" s="6">
        <v>735</v>
      </c>
      <c r="AF10" s="6"/>
      <c r="AG10" s="6"/>
      <c r="AH10" s="6">
        <v>695</v>
      </c>
      <c r="AI10" s="6"/>
      <c r="AJ10" s="6"/>
      <c r="AK10" s="6">
        <v>672</v>
      </c>
      <c r="AL10" s="6"/>
      <c r="AM10" s="6"/>
      <c r="AN10" s="6">
        <v>648</v>
      </c>
      <c r="AO10" s="6"/>
      <c r="AP10" s="6"/>
      <c r="AQ10" s="8">
        <f>AB10*0.35</f>
        <v>276.5</v>
      </c>
      <c r="AR10" s="8"/>
      <c r="AS10" s="8"/>
      <c r="AT10" s="3">
        <v>0.65</v>
      </c>
      <c r="AU10" s="3"/>
      <c r="AV10" s="3"/>
      <c r="AW10" s="4" t="s">
        <v>33</v>
      </c>
      <c r="AX10" s="4"/>
      <c r="AY10" s="4"/>
      <c r="AZ10" s="5"/>
      <c r="BA10" s="5"/>
      <c r="BB10" s="5"/>
      <c r="BC10" s="6">
        <f>IF($BG$5="Опт 5",AT10*AZ10,IF($BG$5="Опт 4",AQ10*AZ10,IF($BG$5="Опт 3",AN10*AZ10,IF($BG$5="Опт 2",AK10*AZ10,IF($BG$5="Опт 1",AH10*AZ10,IF($BG$5="Базовая цена",AE10*AZ10,IF($BG$5="РРЦ",AB10*AZ10)))))))</f>
        <v>0</v>
      </c>
      <c r="BD10" s="6"/>
      <c r="BE10" s="6"/>
      <c r="BF10" s="7" t="s">
        <v>70</v>
      </c>
      <c r="BG10" s="7"/>
      <c r="BH10" s="7"/>
      <c r="BI10" s="7" t="s">
        <v>71</v>
      </c>
      <c r="BJ10" s="7"/>
      <c r="BK10" s="7"/>
    </row>
    <row r="11" spans="1:63" ht="60" customHeight="1" outlineLevel="1">
      <c r="A11" s="9" t="s">
        <v>72</v>
      </c>
      <c r="B11" s="9"/>
      <c r="C11" s="9"/>
      <c r="D11" s="9"/>
      <c r="E11" s="10"/>
      <c r="F11" s="10"/>
      <c r="G11" s="10"/>
      <c r="H11" s="10"/>
      <c r="I11" s="11" t="s">
        <v>73</v>
      </c>
      <c r="J11" s="11"/>
      <c r="K11" s="11"/>
      <c r="L11" s="11"/>
      <c r="M11" s="11"/>
      <c r="N11" s="11"/>
      <c r="O11" s="11"/>
      <c r="P11" s="11"/>
      <c r="Q11" s="7" t="s">
        <v>74</v>
      </c>
      <c r="R11" s="7"/>
      <c r="S11" s="7"/>
      <c r="T11" s="7"/>
      <c r="U11" s="7"/>
      <c r="V11" s="7"/>
      <c r="W11" s="7"/>
      <c r="X11" s="7"/>
      <c r="Y11" s="10"/>
      <c r="Z11" s="10"/>
      <c r="AA11" s="10"/>
      <c r="AB11" s="6">
        <v>390</v>
      </c>
      <c r="AC11" s="6"/>
      <c r="AD11" s="6"/>
      <c r="AE11" s="6">
        <v>363</v>
      </c>
      <c r="AF11" s="6"/>
      <c r="AG11" s="6"/>
      <c r="AH11" s="6">
        <v>343</v>
      </c>
      <c r="AI11" s="6"/>
      <c r="AJ11" s="6"/>
      <c r="AK11" s="6">
        <v>332</v>
      </c>
      <c r="AL11" s="6"/>
      <c r="AM11" s="6"/>
      <c r="AN11" s="6">
        <v>320</v>
      </c>
      <c r="AO11" s="6"/>
      <c r="AP11" s="6"/>
      <c r="AQ11" s="8">
        <f>AB11*0.35</f>
        <v>136.5</v>
      </c>
      <c r="AR11" s="8"/>
      <c r="AS11" s="8"/>
      <c r="AT11" s="3">
        <v>0.65</v>
      </c>
      <c r="AU11" s="3"/>
      <c r="AV11" s="3"/>
      <c r="AW11" s="4" t="s">
        <v>33</v>
      </c>
      <c r="AX11" s="4"/>
      <c r="AY11" s="4"/>
      <c r="AZ11" s="5"/>
      <c r="BA11" s="5"/>
      <c r="BB11" s="5"/>
      <c r="BC11" s="6">
        <f>IF($BG$5="Опт 5",AT11*AZ11,IF($BG$5="Опт 4",AQ11*AZ11,IF($BG$5="Опт 3",AN11*AZ11,IF($BG$5="Опт 2",AK11*AZ11,IF($BG$5="Опт 1",AH11*AZ11,IF($BG$5="Базовая цена",AE11*AZ11,IF($BG$5="РРЦ",AB11*AZ11)))))))</f>
        <v>0</v>
      </c>
      <c r="BD11" s="6"/>
      <c r="BE11" s="6"/>
      <c r="BF11" s="7" t="s">
        <v>75</v>
      </c>
      <c r="BG11" s="7"/>
      <c r="BH11" s="7"/>
      <c r="BI11" s="7" t="s">
        <v>76</v>
      </c>
      <c r="BJ11" s="7"/>
      <c r="BK11" s="7"/>
    </row>
    <row r="12" spans="1:63" ht="60" customHeight="1" outlineLevel="1">
      <c r="A12" s="9" t="s">
        <v>77</v>
      </c>
      <c r="B12" s="9"/>
      <c r="C12" s="9"/>
      <c r="D12" s="9"/>
      <c r="E12" s="10"/>
      <c r="F12" s="10"/>
      <c r="G12" s="10"/>
      <c r="H12" s="10"/>
      <c r="I12" s="11" t="s">
        <v>78</v>
      </c>
      <c r="J12" s="11"/>
      <c r="K12" s="11"/>
      <c r="L12" s="11"/>
      <c r="M12" s="11"/>
      <c r="N12" s="11"/>
      <c r="O12" s="11"/>
      <c r="P12" s="11"/>
      <c r="Q12" s="7" t="s">
        <v>79</v>
      </c>
      <c r="R12" s="7"/>
      <c r="S12" s="7"/>
      <c r="T12" s="7"/>
      <c r="U12" s="7"/>
      <c r="V12" s="7"/>
      <c r="W12" s="7"/>
      <c r="X12" s="7"/>
      <c r="Y12" s="10"/>
      <c r="Z12" s="10"/>
      <c r="AA12" s="10"/>
      <c r="AB12" s="6">
        <v>249</v>
      </c>
      <c r="AC12" s="6"/>
      <c r="AD12" s="6"/>
      <c r="AE12" s="6">
        <v>232</v>
      </c>
      <c r="AF12" s="6"/>
      <c r="AG12" s="6"/>
      <c r="AH12" s="6">
        <v>219</v>
      </c>
      <c r="AI12" s="6"/>
      <c r="AJ12" s="6"/>
      <c r="AK12" s="6">
        <v>212</v>
      </c>
      <c r="AL12" s="6"/>
      <c r="AM12" s="6"/>
      <c r="AN12" s="6">
        <v>204</v>
      </c>
      <c r="AO12" s="6"/>
      <c r="AP12" s="6"/>
      <c r="AQ12" s="8">
        <f>AB12*0.35</f>
        <v>87.15</v>
      </c>
      <c r="AR12" s="8"/>
      <c r="AS12" s="8"/>
      <c r="AT12" s="3">
        <v>0.65</v>
      </c>
      <c r="AU12" s="3"/>
      <c r="AV12" s="3"/>
      <c r="AW12" s="4" t="s">
        <v>33</v>
      </c>
      <c r="AX12" s="4"/>
      <c r="AY12" s="4"/>
      <c r="AZ12" s="5"/>
      <c r="BA12" s="5"/>
      <c r="BB12" s="5"/>
      <c r="BC12" s="6">
        <f>IF($BG$5="Опт 5",AT12*AZ12,IF($BG$5="Опт 4",AQ12*AZ12,IF($BG$5="Опт 3",AN12*AZ12,IF($BG$5="Опт 2",AK12*AZ12,IF($BG$5="Опт 1",AH12*AZ12,IF($BG$5="Базовая цена",AE12*AZ12,IF($BG$5="РРЦ",AB12*AZ12)))))))</f>
        <v>0</v>
      </c>
      <c r="BD12" s="6"/>
      <c r="BE12" s="6"/>
      <c r="BF12" s="7" t="s">
        <v>80</v>
      </c>
      <c r="BG12" s="7"/>
      <c r="BH12" s="7"/>
      <c r="BI12" s="7" t="s">
        <v>81</v>
      </c>
      <c r="BJ12" s="7"/>
      <c r="BK12" s="7"/>
    </row>
    <row r="13" spans="1:63" ht="60" customHeight="1" outlineLevel="1">
      <c r="A13" s="9" t="s">
        <v>82</v>
      </c>
      <c r="B13" s="9"/>
      <c r="C13" s="9"/>
      <c r="D13" s="9"/>
      <c r="E13" s="10"/>
      <c r="F13" s="10"/>
      <c r="G13" s="10"/>
      <c r="H13" s="10"/>
      <c r="I13" s="11" t="s">
        <v>83</v>
      </c>
      <c r="J13" s="11"/>
      <c r="K13" s="11"/>
      <c r="L13" s="11"/>
      <c r="M13" s="11"/>
      <c r="N13" s="11"/>
      <c r="O13" s="11"/>
      <c r="P13" s="11"/>
      <c r="Q13" s="7" t="s">
        <v>84</v>
      </c>
      <c r="R13" s="7"/>
      <c r="S13" s="7"/>
      <c r="T13" s="7"/>
      <c r="U13" s="7"/>
      <c r="V13" s="7"/>
      <c r="W13" s="7"/>
      <c r="X13" s="7"/>
      <c r="Y13" s="10"/>
      <c r="Z13" s="10"/>
      <c r="AA13" s="10"/>
      <c r="AB13" s="6">
        <v>590</v>
      </c>
      <c r="AC13" s="6"/>
      <c r="AD13" s="6"/>
      <c r="AE13" s="6">
        <v>549</v>
      </c>
      <c r="AF13" s="6"/>
      <c r="AG13" s="6"/>
      <c r="AH13" s="6">
        <v>519</v>
      </c>
      <c r="AI13" s="6"/>
      <c r="AJ13" s="6"/>
      <c r="AK13" s="6">
        <v>502</v>
      </c>
      <c r="AL13" s="6"/>
      <c r="AM13" s="6"/>
      <c r="AN13" s="6">
        <v>484</v>
      </c>
      <c r="AO13" s="6"/>
      <c r="AP13" s="6"/>
      <c r="AQ13" s="8">
        <f>AB13*0.35</f>
        <v>206.50000000000003</v>
      </c>
      <c r="AR13" s="8"/>
      <c r="AS13" s="8"/>
      <c r="AT13" s="3">
        <v>0.65</v>
      </c>
      <c r="AU13" s="3"/>
      <c r="AV13" s="3"/>
      <c r="AW13" s="4" t="s">
        <v>33</v>
      </c>
      <c r="AX13" s="4"/>
      <c r="AY13" s="4"/>
      <c r="AZ13" s="5"/>
      <c r="BA13" s="5"/>
      <c r="BB13" s="5"/>
      <c r="BC13" s="6">
        <f>IF($BG$5="Опт 5",AT13*AZ13,IF($BG$5="Опт 4",AQ13*AZ13,IF($BG$5="Опт 3",AN13*AZ13,IF($BG$5="Опт 2",AK13*AZ13,IF($BG$5="Опт 1",AH13*AZ13,IF($BG$5="Базовая цена",AE13*AZ13,IF($BG$5="РРЦ",AB13*AZ13)))))))</f>
        <v>0</v>
      </c>
      <c r="BD13" s="6"/>
      <c r="BE13" s="6"/>
      <c r="BF13" s="7" t="s">
        <v>85</v>
      </c>
      <c r="BG13" s="7"/>
      <c r="BH13" s="7"/>
      <c r="BI13" s="7" t="s">
        <v>86</v>
      </c>
      <c r="BJ13" s="7"/>
      <c r="BK13" s="7"/>
    </row>
    <row r="14" spans="1:63" ht="15">
      <c r="A14" s="12" t="s">
        <v>87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</row>
    <row r="15" spans="1:63" ht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</row>
    <row r="16" spans="1:63" ht="60" customHeight="1" outlineLevel="1">
      <c r="A16" s="9" t="s">
        <v>88</v>
      </c>
      <c r="B16" s="9"/>
      <c r="C16" s="9"/>
      <c r="D16" s="9"/>
      <c r="E16" s="10"/>
      <c r="F16" s="10"/>
      <c r="G16" s="10"/>
      <c r="H16" s="10"/>
      <c r="I16" s="11" t="s">
        <v>89</v>
      </c>
      <c r="J16" s="11"/>
      <c r="K16" s="11"/>
      <c r="L16" s="11"/>
      <c r="M16" s="11"/>
      <c r="N16" s="11"/>
      <c r="O16" s="11"/>
      <c r="P16" s="11"/>
      <c r="Q16" s="7" t="s">
        <v>90</v>
      </c>
      <c r="R16" s="7"/>
      <c r="S16" s="7"/>
      <c r="T16" s="7"/>
      <c r="U16" s="7"/>
      <c r="V16" s="7"/>
      <c r="W16" s="7"/>
      <c r="X16" s="7"/>
      <c r="Y16" s="10"/>
      <c r="Z16" s="10"/>
      <c r="AA16" s="10"/>
      <c r="AB16" s="6">
        <v>849</v>
      </c>
      <c r="AC16" s="6"/>
      <c r="AD16" s="6"/>
      <c r="AE16" s="6">
        <v>790</v>
      </c>
      <c r="AF16" s="6"/>
      <c r="AG16" s="6"/>
      <c r="AH16" s="6">
        <v>747</v>
      </c>
      <c r="AI16" s="6"/>
      <c r="AJ16" s="6"/>
      <c r="AK16" s="6">
        <v>722</v>
      </c>
      <c r="AL16" s="6"/>
      <c r="AM16" s="6"/>
      <c r="AN16" s="6">
        <v>696</v>
      </c>
      <c r="AO16" s="6"/>
      <c r="AP16" s="6"/>
      <c r="AQ16" s="8">
        <f>AB16*0.35</f>
        <v>297.15000000000003</v>
      </c>
      <c r="AR16" s="8"/>
      <c r="AS16" s="8"/>
      <c r="AT16" s="3">
        <v>0.65</v>
      </c>
      <c r="AU16" s="3"/>
      <c r="AV16" s="3"/>
      <c r="AW16" s="4" t="s">
        <v>33</v>
      </c>
      <c r="AX16" s="4"/>
      <c r="AY16" s="4"/>
      <c r="AZ16" s="5"/>
      <c r="BA16" s="5"/>
      <c r="BB16" s="5"/>
      <c r="BC16" s="6">
        <f>IF($BG$5="Опт 5",AT16*AZ16,IF($BG$5="Опт 4",AQ16*AZ16,IF($BG$5="Опт 3",AN16*AZ16,IF($BG$5="Опт 2",AK16*AZ16,IF($BG$5="Опт 1",AH16*AZ16,IF($BG$5="Базовая цена",AE16*AZ16,IF($BG$5="РРЦ",AB16*AZ16)))))))</f>
        <v>0</v>
      </c>
      <c r="BD16" s="6"/>
      <c r="BE16" s="6"/>
      <c r="BF16" s="7" t="s">
        <v>91</v>
      </c>
      <c r="BG16" s="7"/>
      <c r="BH16" s="7"/>
      <c r="BI16" s="7" t="s">
        <v>92</v>
      </c>
      <c r="BJ16" s="7"/>
      <c r="BK16" s="7"/>
    </row>
    <row r="17" spans="1:63" ht="60" customHeight="1" outlineLevel="1">
      <c r="A17" s="9" t="s">
        <v>93</v>
      </c>
      <c r="B17" s="9"/>
      <c r="C17" s="9"/>
      <c r="D17" s="9"/>
      <c r="E17" s="10"/>
      <c r="F17" s="10"/>
      <c r="G17" s="10"/>
      <c r="H17" s="10"/>
      <c r="I17" s="11" t="s">
        <v>94</v>
      </c>
      <c r="J17" s="11"/>
      <c r="K17" s="11"/>
      <c r="L17" s="11"/>
      <c r="M17" s="11"/>
      <c r="N17" s="11"/>
      <c r="O17" s="11"/>
      <c r="P17" s="11"/>
      <c r="Q17" s="7" t="s">
        <v>95</v>
      </c>
      <c r="R17" s="7"/>
      <c r="S17" s="7"/>
      <c r="T17" s="7"/>
      <c r="U17" s="7"/>
      <c r="V17" s="7"/>
      <c r="W17" s="7"/>
      <c r="X17" s="7"/>
      <c r="Y17" s="10"/>
      <c r="Z17" s="10"/>
      <c r="AA17" s="10"/>
      <c r="AB17" s="6">
        <v>990</v>
      </c>
      <c r="AC17" s="6"/>
      <c r="AD17" s="6"/>
      <c r="AE17" s="6">
        <v>921</v>
      </c>
      <c r="AF17" s="6"/>
      <c r="AG17" s="6"/>
      <c r="AH17" s="6">
        <v>871</v>
      </c>
      <c r="AI17" s="6"/>
      <c r="AJ17" s="6"/>
      <c r="AK17" s="6">
        <v>842</v>
      </c>
      <c r="AL17" s="6"/>
      <c r="AM17" s="6"/>
      <c r="AN17" s="6">
        <v>812</v>
      </c>
      <c r="AO17" s="6"/>
      <c r="AP17" s="6"/>
      <c r="AQ17" s="8">
        <f>AB17*0.35</f>
        <v>346.50000000000006</v>
      </c>
      <c r="AR17" s="8"/>
      <c r="AS17" s="8"/>
      <c r="AT17" s="3">
        <v>0.65</v>
      </c>
      <c r="AU17" s="3"/>
      <c r="AV17" s="3"/>
      <c r="AW17" s="14" t="s">
        <v>50</v>
      </c>
      <c r="AX17" s="14"/>
      <c r="AY17" s="14"/>
      <c r="AZ17" s="5"/>
      <c r="BA17" s="5"/>
      <c r="BB17" s="5"/>
      <c r="BC17" s="6">
        <f>IF($BG$5="Опт 5",AT17*AZ17,IF($BG$5="Опт 4",AQ17*AZ17,IF($BG$5="Опт 3",AN17*AZ17,IF($BG$5="Опт 2",AK17*AZ17,IF($BG$5="Опт 1",AH17*AZ17,IF($BG$5="Базовая цена",AE17*AZ17,IF($BG$5="РРЦ",AB17*AZ17)))))))</f>
        <v>0</v>
      </c>
      <c r="BD17" s="6"/>
      <c r="BE17" s="6"/>
      <c r="BF17" s="7" t="s">
        <v>96</v>
      </c>
      <c r="BG17" s="7"/>
      <c r="BH17" s="7"/>
      <c r="BI17" s="7" t="s">
        <v>97</v>
      </c>
      <c r="BJ17" s="7"/>
      <c r="BK17" s="7"/>
    </row>
    <row r="18" spans="1:63" ht="60" customHeight="1" outlineLevel="1">
      <c r="A18" s="9" t="s">
        <v>98</v>
      </c>
      <c r="B18" s="9"/>
      <c r="C18" s="9"/>
      <c r="D18" s="9"/>
      <c r="E18" s="10"/>
      <c r="F18" s="10"/>
      <c r="G18" s="10"/>
      <c r="H18" s="10"/>
      <c r="I18" s="11" t="s">
        <v>99</v>
      </c>
      <c r="J18" s="11"/>
      <c r="K18" s="11"/>
      <c r="L18" s="11"/>
      <c r="M18" s="11"/>
      <c r="N18" s="11"/>
      <c r="O18" s="11"/>
      <c r="P18" s="11"/>
      <c r="Q18" s="7" t="s">
        <v>100</v>
      </c>
      <c r="R18" s="7"/>
      <c r="S18" s="7"/>
      <c r="T18" s="7"/>
      <c r="U18" s="7"/>
      <c r="V18" s="7"/>
      <c r="W18" s="7"/>
      <c r="X18" s="7"/>
      <c r="Y18" s="10"/>
      <c r="Z18" s="10"/>
      <c r="AA18" s="10"/>
      <c r="AB18" s="6">
        <v>990</v>
      </c>
      <c r="AC18" s="6"/>
      <c r="AD18" s="6"/>
      <c r="AE18" s="6">
        <v>921</v>
      </c>
      <c r="AF18" s="6"/>
      <c r="AG18" s="6"/>
      <c r="AH18" s="6">
        <v>871</v>
      </c>
      <c r="AI18" s="6"/>
      <c r="AJ18" s="6"/>
      <c r="AK18" s="6">
        <v>842</v>
      </c>
      <c r="AL18" s="6"/>
      <c r="AM18" s="6"/>
      <c r="AN18" s="6">
        <v>812</v>
      </c>
      <c r="AO18" s="6"/>
      <c r="AP18" s="6"/>
      <c r="AQ18" s="8">
        <f>AB18*0.35</f>
        <v>346.50000000000006</v>
      </c>
      <c r="AR18" s="8"/>
      <c r="AS18" s="8"/>
      <c r="AT18" s="3">
        <v>0.65</v>
      </c>
      <c r="AU18" s="3"/>
      <c r="AV18" s="3"/>
      <c r="AW18" s="14" t="s">
        <v>50</v>
      </c>
      <c r="AX18" s="14"/>
      <c r="AY18" s="14"/>
      <c r="AZ18" s="5"/>
      <c r="BA18" s="5"/>
      <c r="BB18" s="5"/>
      <c r="BC18" s="6">
        <f>IF($BG$5="Опт 5",AT18*AZ18,IF($BG$5="Опт 4",AQ18*AZ18,IF($BG$5="Опт 3",AN18*AZ18,IF($BG$5="Опт 2",AK18*AZ18,IF($BG$5="Опт 1",AH18*AZ18,IF($BG$5="Базовая цена",AE18*AZ18,IF($BG$5="РРЦ",AB18*AZ18)))))))</f>
        <v>0</v>
      </c>
      <c r="BD18" s="6"/>
      <c r="BE18" s="6"/>
      <c r="BF18" s="7" t="s">
        <v>101</v>
      </c>
      <c r="BG18" s="7"/>
      <c r="BH18" s="7"/>
      <c r="BI18" s="7" t="s">
        <v>102</v>
      </c>
      <c r="BJ18" s="7"/>
      <c r="BK18" s="7"/>
    </row>
    <row r="19" spans="1:63" ht="60" customHeight="1" outlineLevel="1">
      <c r="A19" s="9" t="s">
        <v>103</v>
      </c>
      <c r="B19" s="9"/>
      <c r="C19" s="9"/>
      <c r="D19" s="9"/>
      <c r="E19" s="10"/>
      <c r="F19" s="10"/>
      <c r="G19" s="10"/>
      <c r="H19" s="10"/>
      <c r="I19" s="11" t="s">
        <v>104</v>
      </c>
      <c r="J19" s="11"/>
      <c r="K19" s="11"/>
      <c r="L19" s="11"/>
      <c r="M19" s="11"/>
      <c r="N19" s="11"/>
      <c r="O19" s="11"/>
      <c r="P19" s="11"/>
      <c r="Q19" s="7" t="s">
        <v>105</v>
      </c>
      <c r="R19" s="7"/>
      <c r="S19" s="7"/>
      <c r="T19" s="7"/>
      <c r="U19" s="7"/>
      <c r="V19" s="7"/>
      <c r="W19" s="7"/>
      <c r="X19" s="7"/>
      <c r="Y19" s="10"/>
      <c r="Z19" s="10"/>
      <c r="AA19" s="10"/>
      <c r="AB19" s="6">
        <v>1090</v>
      </c>
      <c r="AC19" s="6"/>
      <c r="AD19" s="6"/>
      <c r="AE19" s="6">
        <v>1014</v>
      </c>
      <c r="AF19" s="6"/>
      <c r="AG19" s="6"/>
      <c r="AH19" s="6">
        <v>959</v>
      </c>
      <c r="AI19" s="6"/>
      <c r="AJ19" s="6"/>
      <c r="AK19" s="6">
        <v>927</v>
      </c>
      <c r="AL19" s="6"/>
      <c r="AM19" s="6"/>
      <c r="AN19" s="6">
        <v>894</v>
      </c>
      <c r="AO19" s="6"/>
      <c r="AP19" s="6"/>
      <c r="AQ19" s="8">
        <f>AB19*0.35</f>
        <v>381.50000000000006</v>
      </c>
      <c r="AR19" s="8"/>
      <c r="AS19" s="8"/>
      <c r="AT19" s="3">
        <v>0.65</v>
      </c>
      <c r="AU19" s="3"/>
      <c r="AV19" s="3"/>
      <c r="AW19" s="4" t="s">
        <v>33</v>
      </c>
      <c r="AX19" s="4"/>
      <c r="AY19" s="4"/>
      <c r="AZ19" s="5"/>
      <c r="BA19" s="5"/>
      <c r="BB19" s="5"/>
      <c r="BC19" s="6">
        <f>IF($BG$5="Опт 5",AT19*AZ19,IF($BG$5="Опт 4",AQ19*AZ19,IF($BG$5="Опт 3",AN19*AZ19,IF($BG$5="Опт 2",AK19*AZ19,IF($BG$5="Опт 1",AH19*AZ19,IF($BG$5="Базовая цена",AE19*AZ19,IF($BG$5="РРЦ",AB19*AZ19)))))))</f>
        <v>0</v>
      </c>
      <c r="BD19" s="6"/>
      <c r="BE19" s="6"/>
      <c r="BF19" s="7" t="s">
        <v>106</v>
      </c>
      <c r="BG19" s="7"/>
      <c r="BH19" s="7"/>
      <c r="BI19" s="7" t="s">
        <v>107</v>
      </c>
      <c r="BJ19" s="7"/>
      <c r="BK19" s="7"/>
    </row>
    <row r="20" spans="1:63" ht="15">
      <c r="A20" s="12" t="s">
        <v>108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</row>
    <row r="21" spans="1:63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</row>
    <row r="22" spans="1:63" ht="60" customHeight="1" outlineLevel="1">
      <c r="A22" s="9" t="s">
        <v>109</v>
      </c>
      <c r="B22" s="9"/>
      <c r="C22" s="9"/>
      <c r="D22" s="9"/>
      <c r="E22" s="10"/>
      <c r="F22" s="10"/>
      <c r="G22" s="10"/>
      <c r="H22" s="10"/>
      <c r="I22" s="11" t="s">
        <v>110</v>
      </c>
      <c r="J22" s="11"/>
      <c r="K22" s="11"/>
      <c r="L22" s="11"/>
      <c r="M22" s="11"/>
      <c r="N22" s="11"/>
      <c r="O22" s="11"/>
      <c r="P22" s="11"/>
      <c r="Q22" s="7" t="s">
        <v>111</v>
      </c>
      <c r="R22" s="7"/>
      <c r="S22" s="7"/>
      <c r="T22" s="7"/>
      <c r="U22" s="7"/>
      <c r="V22" s="7"/>
      <c r="W22" s="7"/>
      <c r="X22" s="7"/>
      <c r="Y22" s="10"/>
      <c r="Z22" s="10"/>
      <c r="AA22" s="10"/>
      <c r="AB22" s="6">
        <v>990</v>
      </c>
      <c r="AC22" s="6"/>
      <c r="AD22" s="6"/>
      <c r="AE22" s="6">
        <v>921</v>
      </c>
      <c r="AF22" s="6"/>
      <c r="AG22" s="6"/>
      <c r="AH22" s="6">
        <v>871</v>
      </c>
      <c r="AI22" s="6"/>
      <c r="AJ22" s="6"/>
      <c r="AK22" s="6">
        <v>842</v>
      </c>
      <c r="AL22" s="6"/>
      <c r="AM22" s="6"/>
      <c r="AN22" s="6">
        <v>812</v>
      </c>
      <c r="AO22" s="6"/>
      <c r="AP22" s="6"/>
      <c r="AQ22" s="8">
        <f t="shared" ref="AQ22:AQ32" si="0">AB22*0.35</f>
        <v>346.50000000000006</v>
      </c>
      <c r="AR22" s="8"/>
      <c r="AS22" s="8"/>
      <c r="AT22" s="3">
        <v>0.65</v>
      </c>
      <c r="AU22" s="3"/>
      <c r="AV22" s="3"/>
      <c r="AW22" s="4" t="s">
        <v>33</v>
      </c>
      <c r="AX22" s="4"/>
      <c r="AY22" s="4"/>
      <c r="AZ22" s="5"/>
      <c r="BA22" s="5"/>
      <c r="BB22" s="5"/>
      <c r="BC22" s="6">
        <f t="shared" ref="BC22:BC32" si="1">IF($BG$5="Опт 5",AT22*AZ22,IF($BG$5="Опт 4",AQ22*AZ22,IF($BG$5="Опт 3",AN22*AZ22,IF($BG$5="Опт 2",AK22*AZ22,IF($BG$5="Опт 1",AH22*AZ22,IF($BG$5="Базовая цена",AE22*AZ22,IF($BG$5="РРЦ",AB22*AZ22)))))))</f>
        <v>0</v>
      </c>
      <c r="BD22" s="6"/>
      <c r="BE22" s="6"/>
      <c r="BF22" s="7" t="s">
        <v>112</v>
      </c>
      <c r="BG22" s="7"/>
      <c r="BH22" s="7"/>
      <c r="BI22" s="7" t="s">
        <v>113</v>
      </c>
      <c r="BJ22" s="7"/>
      <c r="BK22" s="7"/>
    </row>
    <row r="23" spans="1:63" ht="60" customHeight="1" outlineLevel="1">
      <c r="A23" s="9" t="s">
        <v>114</v>
      </c>
      <c r="B23" s="9"/>
      <c r="C23" s="9"/>
      <c r="D23" s="9"/>
      <c r="E23" s="10"/>
      <c r="F23" s="10"/>
      <c r="G23" s="10"/>
      <c r="H23" s="10"/>
      <c r="I23" s="11" t="s">
        <v>115</v>
      </c>
      <c r="J23" s="11"/>
      <c r="K23" s="11"/>
      <c r="L23" s="11"/>
      <c r="M23" s="11"/>
      <c r="N23" s="11"/>
      <c r="O23" s="11"/>
      <c r="P23" s="11"/>
      <c r="Q23" s="7" t="s">
        <v>116</v>
      </c>
      <c r="R23" s="7"/>
      <c r="S23" s="7"/>
      <c r="T23" s="7"/>
      <c r="U23" s="7"/>
      <c r="V23" s="7"/>
      <c r="W23" s="7"/>
      <c r="X23" s="7"/>
      <c r="Y23" s="10"/>
      <c r="Z23" s="10"/>
      <c r="AA23" s="10"/>
      <c r="AB23" s="6">
        <v>749</v>
      </c>
      <c r="AC23" s="6"/>
      <c r="AD23" s="6"/>
      <c r="AE23" s="6">
        <v>697</v>
      </c>
      <c r="AF23" s="6"/>
      <c r="AG23" s="6"/>
      <c r="AH23" s="6">
        <v>659</v>
      </c>
      <c r="AI23" s="6"/>
      <c r="AJ23" s="6"/>
      <c r="AK23" s="6">
        <v>637</v>
      </c>
      <c r="AL23" s="6"/>
      <c r="AM23" s="6"/>
      <c r="AN23" s="6">
        <v>614</v>
      </c>
      <c r="AO23" s="6"/>
      <c r="AP23" s="6"/>
      <c r="AQ23" s="8">
        <f t="shared" si="0"/>
        <v>262.15000000000003</v>
      </c>
      <c r="AR23" s="8"/>
      <c r="AS23" s="8"/>
      <c r="AT23" s="3">
        <v>0.65</v>
      </c>
      <c r="AU23" s="3"/>
      <c r="AV23" s="3"/>
      <c r="AW23" s="4" t="s">
        <v>33</v>
      </c>
      <c r="AX23" s="4"/>
      <c r="AY23" s="4"/>
      <c r="AZ23" s="5"/>
      <c r="BA23" s="5"/>
      <c r="BB23" s="5"/>
      <c r="BC23" s="6">
        <f t="shared" si="1"/>
        <v>0</v>
      </c>
      <c r="BD23" s="6"/>
      <c r="BE23" s="6"/>
      <c r="BF23" s="7" t="s">
        <v>117</v>
      </c>
      <c r="BG23" s="7"/>
      <c r="BH23" s="7"/>
      <c r="BI23" s="7" t="s">
        <v>118</v>
      </c>
      <c r="BJ23" s="7"/>
      <c r="BK23" s="7"/>
    </row>
    <row r="24" spans="1:63" ht="60" customHeight="1" outlineLevel="1">
      <c r="A24" s="9" t="s">
        <v>119</v>
      </c>
      <c r="B24" s="9"/>
      <c r="C24" s="9"/>
      <c r="D24" s="9"/>
      <c r="E24" s="10"/>
      <c r="F24" s="10"/>
      <c r="G24" s="10"/>
      <c r="H24" s="10"/>
      <c r="I24" s="11" t="s">
        <v>120</v>
      </c>
      <c r="J24" s="11"/>
      <c r="K24" s="11"/>
      <c r="L24" s="11"/>
      <c r="M24" s="11"/>
      <c r="N24" s="11"/>
      <c r="O24" s="11"/>
      <c r="P24" s="11"/>
      <c r="Q24" s="7" t="s">
        <v>121</v>
      </c>
      <c r="R24" s="7"/>
      <c r="S24" s="7"/>
      <c r="T24" s="7"/>
      <c r="U24" s="7"/>
      <c r="V24" s="7"/>
      <c r="W24" s="7"/>
      <c r="X24" s="7"/>
      <c r="Y24" s="10"/>
      <c r="Z24" s="10"/>
      <c r="AA24" s="10"/>
      <c r="AB24" s="6">
        <v>390</v>
      </c>
      <c r="AC24" s="6"/>
      <c r="AD24" s="6"/>
      <c r="AE24" s="6">
        <v>363</v>
      </c>
      <c r="AF24" s="6"/>
      <c r="AG24" s="6"/>
      <c r="AH24" s="6">
        <v>343</v>
      </c>
      <c r="AI24" s="6"/>
      <c r="AJ24" s="6"/>
      <c r="AK24" s="6">
        <v>332</v>
      </c>
      <c r="AL24" s="6"/>
      <c r="AM24" s="6"/>
      <c r="AN24" s="6">
        <v>320</v>
      </c>
      <c r="AO24" s="6"/>
      <c r="AP24" s="6"/>
      <c r="AQ24" s="8">
        <f t="shared" si="0"/>
        <v>136.5</v>
      </c>
      <c r="AR24" s="8"/>
      <c r="AS24" s="8"/>
      <c r="AT24" s="3">
        <v>0.65</v>
      </c>
      <c r="AU24" s="3"/>
      <c r="AV24" s="3"/>
      <c r="AW24" s="4" t="s">
        <v>33</v>
      </c>
      <c r="AX24" s="4"/>
      <c r="AY24" s="4"/>
      <c r="AZ24" s="5"/>
      <c r="BA24" s="5"/>
      <c r="BB24" s="5"/>
      <c r="BC24" s="6">
        <f t="shared" si="1"/>
        <v>0</v>
      </c>
      <c r="BD24" s="6"/>
      <c r="BE24" s="6"/>
      <c r="BF24" s="7" t="s">
        <v>122</v>
      </c>
      <c r="BG24" s="7"/>
      <c r="BH24" s="7"/>
      <c r="BI24" s="7" t="s">
        <v>123</v>
      </c>
      <c r="BJ24" s="7"/>
      <c r="BK24" s="7"/>
    </row>
    <row r="25" spans="1:63" ht="60" customHeight="1" outlineLevel="1">
      <c r="A25" s="9" t="s">
        <v>124</v>
      </c>
      <c r="B25" s="9"/>
      <c r="C25" s="9"/>
      <c r="D25" s="9"/>
      <c r="E25" s="10"/>
      <c r="F25" s="10"/>
      <c r="G25" s="10"/>
      <c r="H25" s="10"/>
      <c r="I25" s="11" t="s">
        <v>125</v>
      </c>
      <c r="J25" s="11"/>
      <c r="K25" s="11"/>
      <c r="L25" s="11"/>
      <c r="M25" s="11"/>
      <c r="N25" s="11"/>
      <c r="O25" s="11"/>
      <c r="P25" s="11"/>
      <c r="Q25" s="7" t="s">
        <v>126</v>
      </c>
      <c r="R25" s="7"/>
      <c r="S25" s="7"/>
      <c r="T25" s="7"/>
      <c r="U25" s="7"/>
      <c r="V25" s="7"/>
      <c r="W25" s="7"/>
      <c r="X25" s="7"/>
      <c r="Y25" s="10"/>
      <c r="Z25" s="10"/>
      <c r="AA25" s="10"/>
      <c r="AB25" s="6">
        <v>890</v>
      </c>
      <c r="AC25" s="6"/>
      <c r="AD25" s="6"/>
      <c r="AE25" s="6">
        <v>828</v>
      </c>
      <c r="AF25" s="6"/>
      <c r="AG25" s="6"/>
      <c r="AH25" s="6">
        <v>783</v>
      </c>
      <c r="AI25" s="6"/>
      <c r="AJ25" s="6"/>
      <c r="AK25" s="6">
        <v>757</v>
      </c>
      <c r="AL25" s="6"/>
      <c r="AM25" s="6"/>
      <c r="AN25" s="6">
        <v>730</v>
      </c>
      <c r="AO25" s="6"/>
      <c r="AP25" s="6"/>
      <c r="AQ25" s="8">
        <f t="shared" si="0"/>
        <v>311.50000000000006</v>
      </c>
      <c r="AR25" s="8"/>
      <c r="AS25" s="8"/>
      <c r="AT25" s="3">
        <v>0.65</v>
      </c>
      <c r="AU25" s="3"/>
      <c r="AV25" s="3"/>
      <c r="AW25" s="4" t="s">
        <v>33</v>
      </c>
      <c r="AX25" s="4"/>
      <c r="AY25" s="4"/>
      <c r="AZ25" s="5"/>
      <c r="BA25" s="5"/>
      <c r="BB25" s="5"/>
      <c r="BC25" s="6">
        <f t="shared" si="1"/>
        <v>0</v>
      </c>
      <c r="BD25" s="6"/>
      <c r="BE25" s="6"/>
      <c r="BF25" s="7" t="s">
        <v>127</v>
      </c>
      <c r="BG25" s="7"/>
      <c r="BH25" s="7"/>
      <c r="BI25" s="7" t="s">
        <v>128</v>
      </c>
      <c r="BJ25" s="7"/>
      <c r="BK25" s="7"/>
    </row>
    <row r="26" spans="1:63" ht="60" customHeight="1" outlineLevel="1">
      <c r="A26" s="9" t="s">
        <v>129</v>
      </c>
      <c r="B26" s="9"/>
      <c r="C26" s="9"/>
      <c r="D26" s="9"/>
      <c r="E26" s="10"/>
      <c r="F26" s="10"/>
      <c r="G26" s="10"/>
      <c r="H26" s="10"/>
      <c r="I26" s="11" t="s">
        <v>130</v>
      </c>
      <c r="J26" s="11"/>
      <c r="K26" s="11"/>
      <c r="L26" s="11"/>
      <c r="M26" s="11"/>
      <c r="N26" s="11"/>
      <c r="O26" s="11"/>
      <c r="P26" s="11"/>
      <c r="Q26" s="7" t="s">
        <v>131</v>
      </c>
      <c r="R26" s="7"/>
      <c r="S26" s="7"/>
      <c r="T26" s="7"/>
      <c r="U26" s="7"/>
      <c r="V26" s="7"/>
      <c r="W26" s="7"/>
      <c r="X26" s="7"/>
      <c r="Y26" s="10"/>
      <c r="Z26" s="10"/>
      <c r="AA26" s="10"/>
      <c r="AB26" s="6">
        <v>690</v>
      </c>
      <c r="AC26" s="6"/>
      <c r="AD26" s="6"/>
      <c r="AE26" s="6">
        <v>642</v>
      </c>
      <c r="AF26" s="6"/>
      <c r="AG26" s="6"/>
      <c r="AH26" s="6">
        <v>607</v>
      </c>
      <c r="AI26" s="6"/>
      <c r="AJ26" s="6"/>
      <c r="AK26" s="6">
        <v>587</v>
      </c>
      <c r="AL26" s="6"/>
      <c r="AM26" s="6"/>
      <c r="AN26" s="6">
        <v>566</v>
      </c>
      <c r="AO26" s="6"/>
      <c r="AP26" s="6"/>
      <c r="AQ26" s="8">
        <f t="shared" si="0"/>
        <v>241.50000000000003</v>
      </c>
      <c r="AR26" s="8"/>
      <c r="AS26" s="8"/>
      <c r="AT26" s="3">
        <v>0.65</v>
      </c>
      <c r="AU26" s="3"/>
      <c r="AV26" s="3"/>
      <c r="AW26" s="13" t="s">
        <v>44</v>
      </c>
      <c r="AX26" s="13"/>
      <c r="AY26" s="13"/>
      <c r="AZ26" s="5"/>
      <c r="BA26" s="5"/>
      <c r="BB26" s="5"/>
      <c r="BC26" s="6">
        <f t="shared" si="1"/>
        <v>0</v>
      </c>
      <c r="BD26" s="6"/>
      <c r="BE26" s="6"/>
      <c r="BF26" s="7" t="s">
        <v>132</v>
      </c>
      <c r="BG26" s="7"/>
      <c r="BH26" s="7"/>
      <c r="BI26" s="7" t="s">
        <v>133</v>
      </c>
      <c r="BJ26" s="7"/>
      <c r="BK26" s="7"/>
    </row>
    <row r="27" spans="1:63" ht="60" customHeight="1" outlineLevel="1">
      <c r="A27" s="9" t="s">
        <v>134</v>
      </c>
      <c r="B27" s="9"/>
      <c r="C27" s="9"/>
      <c r="D27" s="9"/>
      <c r="E27" s="10"/>
      <c r="F27" s="10"/>
      <c r="G27" s="10"/>
      <c r="H27" s="10"/>
      <c r="I27" s="11" t="s">
        <v>135</v>
      </c>
      <c r="J27" s="11"/>
      <c r="K27" s="11"/>
      <c r="L27" s="11"/>
      <c r="M27" s="11"/>
      <c r="N27" s="11"/>
      <c r="O27" s="11"/>
      <c r="P27" s="11"/>
      <c r="Q27" s="7" t="s">
        <v>136</v>
      </c>
      <c r="R27" s="7"/>
      <c r="S27" s="7"/>
      <c r="T27" s="7"/>
      <c r="U27" s="7"/>
      <c r="V27" s="7"/>
      <c r="W27" s="7"/>
      <c r="X27" s="7"/>
      <c r="Y27" s="10"/>
      <c r="Z27" s="10"/>
      <c r="AA27" s="10"/>
      <c r="AB27" s="6">
        <v>690</v>
      </c>
      <c r="AC27" s="6"/>
      <c r="AD27" s="6"/>
      <c r="AE27" s="6">
        <v>642</v>
      </c>
      <c r="AF27" s="6"/>
      <c r="AG27" s="6"/>
      <c r="AH27" s="6">
        <v>607</v>
      </c>
      <c r="AI27" s="6"/>
      <c r="AJ27" s="6"/>
      <c r="AK27" s="6">
        <v>587</v>
      </c>
      <c r="AL27" s="6"/>
      <c r="AM27" s="6"/>
      <c r="AN27" s="6">
        <v>566</v>
      </c>
      <c r="AO27" s="6"/>
      <c r="AP27" s="6"/>
      <c r="AQ27" s="8">
        <f t="shared" si="0"/>
        <v>241.50000000000003</v>
      </c>
      <c r="AR27" s="8"/>
      <c r="AS27" s="8"/>
      <c r="AT27" s="3">
        <v>0.65</v>
      </c>
      <c r="AU27" s="3"/>
      <c r="AV27" s="3"/>
      <c r="AW27" s="13" t="s">
        <v>44</v>
      </c>
      <c r="AX27" s="13"/>
      <c r="AY27" s="13"/>
      <c r="AZ27" s="5"/>
      <c r="BA27" s="5"/>
      <c r="BB27" s="5"/>
      <c r="BC27" s="6">
        <f t="shared" si="1"/>
        <v>0</v>
      </c>
      <c r="BD27" s="6"/>
      <c r="BE27" s="6"/>
      <c r="BF27" s="7" t="s">
        <v>137</v>
      </c>
      <c r="BG27" s="7"/>
      <c r="BH27" s="7"/>
      <c r="BI27" s="7" t="s">
        <v>138</v>
      </c>
      <c r="BJ27" s="7"/>
      <c r="BK27" s="7"/>
    </row>
    <row r="28" spans="1:63" ht="60" customHeight="1" outlineLevel="1">
      <c r="A28" s="9" t="s">
        <v>139</v>
      </c>
      <c r="B28" s="9"/>
      <c r="C28" s="9"/>
      <c r="D28" s="9"/>
      <c r="E28" s="10"/>
      <c r="F28" s="10"/>
      <c r="G28" s="10"/>
      <c r="H28" s="10"/>
      <c r="I28" s="11" t="s">
        <v>140</v>
      </c>
      <c r="J28" s="11"/>
      <c r="K28" s="11"/>
      <c r="L28" s="11"/>
      <c r="M28" s="11"/>
      <c r="N28" s="11"/>
      <c r="O28" s="11"/>
      <c r="P28" s="11"/>
      <c r="Q28" s="7" t="s">
        <v>141</v>
      </c>
      <c r="R28" s="7"/>
      <c r="S28" s="7"/>
      <c r="T28" s="7"/>
      <c r="U28" s="7"/>
      <c r="V28" s="7"/>
      <c r="W28" s="7"/>
      <c r="X28" s="7"/>
      <c r="Y28" s="10"/>
      <c r="Z28" s="10"/>
      <c r="AA28" s="10"/>
      <c r="AB28" s="6">
        <v>845</v>
      </c>
      <c r="AC28" s="6"/>
      <c r="AD28" s="6"/>
      <c r="AE28" s="6">
        <v>790</v>
      </c>
      <c r="AF28" s="6"/>
      <c r="AG28" s="6"/>
      <c r="AH28" s="6">
        <v>747</v>
      </c>
      <c r="AI28" s="6"/>
      <c r="AJ28" s="6"/>
      <c r="AK28" s="6">
        <v>722</v>
      </c>
      <c r="AL28" s="6"/>
      <c r="AM28" s="6"/>
      <c r="AN28" s="6">
        <v>696</v>
      </c>
      <c r="AO28" s="6"/>
      <c r="AP28" s="6"/>
      <c r="AQ28" s="8">
        <f t="shared" si="0"/>
        <v>295.75</v>
      </c>
      <c r="AR28" s="8"/>
      <c r="AS28" s="8"/>
      <c r="AT28" s="3">
        <v>0.65</v>
      </c>
      <c r="AU28" s="3"/>
      <c r="AV28" s="3"/>
      <c r="AW28" s="4" t="s">
        <v>33</v>
      </c>
      <c r="AX28" s="4"/>
      <c r="AY28" s="4"/>
      <c r="AZ28" s="5"/>
      <c r="BA28" s="5"/>
      <c r="BB28" s="5"/>
      <c r="BC28" s="6">
        <f t="shared" si="1"/>
        <v>0</v>
      </c>
      <c r="BD28" s="6"/>
      <c r="BE28" s="6"/>
      <c r="BF28" s="7" t="s">
        <v>142</v>
      </c>
      <c r="BG28" s="7"/>
      <c r="BH28" s="7"/>
      <c r="BI28" s="7" t="s">
        <v>143</v>
      </c>
      <c r="BJ28" s="7"/>
      <c r="BK28" s="7"/>
    </row>
    <row r="29" spans="1:63" ht="60" customHeight="1" outlineLevel="1">
      <c r="A29" s="9" t="s">
        <v>144</v>
      </c>
      <c r="B29" s="9"/>
      <c r="C29" s="9"/>
      <c r="D29" s="9"/>
      <c r="E29" s="10"/>
      <c r="F29" s="10"/>
      <c r="G29" s="10"/>
      <c r="H29" s="10"/>
      <c r="I29" s="11" t="s">
        <v>145</v>
      </c>
      <c r="J29" s="11"/>
      <c r="K29" s="11"/>
      <c r="L29" s="11"/>
      <c r="M29" s="11"/>
      <c r="N29" s="11"/>
      <c r="O29" s="11"/>
      <c r="P29" s="11"/>
      <c r="Q29" s="7" t="s">
        <v>146</v>
      </c>
      <c r="R29" s="7"/>
      <c r="S29" s="7"/>
      <c r="T29" s="7"/>
      <c r="U29" s="7"/>
      <c r="V29" s="7"/>
      <c r="W29" s="7"/>
      <c r="X29" s="7"/>
      <c r="Y29" s="10"/>
      <c r="Z29" s="10"/>
      <c r="AA29" s="10"/>
      <c r="AB29" s="6">
        <v>990</v>
      </c>
      <c r="AC29" s="6"/>
      <c r="AD29" s="6"/>
      <c r="AE29" s="6">
        <v>921</v>
      </c>
      <c r="AF29" s="6"/>
      <c r="AG29" s="6"/>
      <c r="AH29" s="6">
        <v>871</v>
      </c>
      <c r="AI29" s="6"/>
      <c r="AJ29" s="6"/>
      <c r="AK29" s="6">
        <v>842</v>
      </c>
      <c r="AL29" s="6"/>
      <c r="AM29" s="6"/>
      <c r="AN29" s="6">
        <v>812</v>
      </c>
      <c r="AO29" s="6"/>
      <c r="AP29" s="6"/>
      <c r="AQ29" s="8">
        <f t="shared" si="0"/>
        <v>346.50000000000006</v>
      </c>
      <c r="AR29" s="8"/>
      <c r="AS29" s="8"/>
      <c r="AT29" s="3">
        <v>0.65</v>
      </c>
      <c r="AU29" s="3"/>
      <c r="AV29" s="3"/>
      <c r="AW29" s="4" t="s">
        <v>33</v>
      </c>
      <c r="AX29" s="4"/>
      <c r="AY29" s="4"/>
      <c r="AZ29" s="5"/>
      <c r="BA29" s="5"/>
      <c r="BB29" s="5"/>
      <c r="BC29" s="6">
        <f t="shared" si="1"/>
        <v>0</v>
      </c>
      <c r="BD29" s="6"/>
      <c r="BE29" s="6"/>
      <c r="BF29" s="7" t="s">
        <v>147</v>
      </c>
      <c r="BG29" s="7"/>
      <c r="BH29" s="7"/>
      <c r="BI29" s="7" t="s">
        <v>148</v>
      </c>
      <c r="BJ29" s="7"/>
      <c r="BK29" s="7"/>
    </row>
    <row r="30" spans="1:63" ht="60" customHeight="1" outlineLevel="1">
      <c r="A30" s="9" t="s">
        <v>149</v>
      </c>
      <c r="B30" s="9"/>
      <c r="C30" s="9"/>
      <c r="D30" s="9"/>
      <c r="E30" s="10"/>
      <c r="F30" s="10"/>
      <c r="G30" s="10"/>
      <c r="H30" s="10"/>
      <c r="I30" s="11" t="s">
        <v>150</v>
      </c>
      <c r="J30" s="11"/>
      <c r="K30" s="11"/>
      <c r="L30" s="11"/>
      <c r="M30" s="11"/>
      <c r="N30" s="11"/>
      <c r="O30" s="11"/>
      <c r="P30" s="11"/>
      <c r="Q30" s="7" t="s">
        <v>151</v>
      </c>
      <c r="R30" s="7"/>
      <c r="S30" s="7"/>
      <c r="T30" s="7"/>
      <c r="U30" s="7"/>
      <c r="V30" s="7"/>
      <c r="W30" s="7"/>
      <c r="X30" s="7"/>
      <c r="Y30" s="10"/>
      <c r="Z30" s="10"/>
      <c r="AA30" s="10"/>
      <c r="AB30" s="6">
        <v>349</v>
      </c>
      <c r="AC30" s="6"/>
      <c r="AD30" s="6"/>
      <c r="AE30" s="6">
        <v>325</v>
      </c>
      <c r="AF30" s="6"/>
      <c r="AG30" s="6"/>
      <c r="AH30" s="6">
        <v>307</v>
      </c>
      <c r="AI30" s="6"/>
      <c r="AJ30" s="6"/>
      <c r="AK30" s="6">
        <v>297</v>
      </c>
      <c r="AL30" s="6"/>
      <c r="AM30" s="6"/>
      <c r="AN30" s="6">
        <v>286</v>
      </c>
      <c r="AO30" s="6"/>
      <c r="AP30" s="6"/>
      <c r="AQ30" s="8">
        <f t="shared" si="0"/>
        <v>122.15</v>
      </c>
      <c r="AR30" s="8"/>
      <c r="AS30" s="8"/>
      <c r="AT30" s="3">
        <v>0.65</v>
      </c>
      <c r="AU30" s="3"/>
      <c r="AV30" s="3"/>
      <c r="AW30" s="4" t="s">
        <v>33</v>
      </c>
      <c r="AX30" s="4"/>
      <c r="AY30" s="4"/>
      <c r="AZ30" s="5"/>
      <c r="BA30" s="5"/>
      <c r="BB30" s="5"/>
      <c r="BC30" s="6">
        <f t="shared" si="1"/>
        <v>0</v>
      </c>
      <c r="BD30" s="6"/>
      <c r="BE30" s="6"/>
      <c r="BF30" s="7" t="s">
        <v>152</v>
      </c>
      <c r="BG30" s="7"/>
      <c r="BH30" s="7"/>
      <c r="BI30" s="7" t="s">
        <v>153</v>
      </c>
      <c r="BJ30" s="7"/>
      <c r="BK30" s="7"/>
    </row>
    <row r="31" spans="1:63" ht="60" customHeight="1" outlineLevel="1">
      <c r="A31" s="9" t="s">
        <v>154</v>
      </c>
      <c r="B31" s="9"/>
      <c r="C31" s="9"/>
      <c r="D31" s="9"/>
      <c r="E31" s="10"/>
      <c r="F31" s="10"/>
      <c r="G31" s="10"/>
      <c r="H31" s="10"/>
      <c r="I31" s="11" t="s">
        <v>155</v>
      </c>
      <c r="J31" s="11"/>
      <c r="K31" s="11"/>
      <c r="L31" s="11"/>
      <c r="M31" s="11"/>
      <c r="N31" s="11"/>
      <c r="O31" s="11"/>
      <c r="P31" s="11"/>
      <c r="Q31" s="7" t="s">
        <v>156</v>
      </c>
      <c r="R31" s="7"/>
      <c r="S31" s="7"/>
      <c r="T31" s="7"/>
      <c r="U31" s="7"/>
      <c r="V31" s="7"/>
      <c r="W31" s="7"/>
      <c r="X31" s="7"/>
      <c r="Y31" s="10"/>
      <c r="Z31" s="10"/>
      <c r="AA31" s="10"/>
      <c r="AB31" s="6">
        <v>490</v>
      </c>
      <c r="AC31" s="6"/>
      <c r="AD31" s="6"/>
      <c r="AE31" s="6">
        <v>456</v>
      </c>
      <c r="AF31" s="6"/>
      <c r="AG31" s="6"/>
      <c r="AH31" s="6">
        <v>431</v>
      </c>
      <c r="AI31" s="6"/>
      <c r="AJ31" s="6"/>
      <c r="AK31" s="6">
        <v>417</v>
      </c>
      <c r="AL31" s="6"/>
      <c r="AM31" s="6"/>
      <c r="AN31" s="6">
        <v>402</v>
      </c>
      <c r="AO31" s="6"/>
      <c r="AP31" s="6"/>
      <c r="AQ31" s="8">
        <f t="shared" si="0"/>
        <v>171.50000000000003</v>
      </c>
      <c r="AR31" s="8"/>
      <c r="AS31" s="8"/>
      <c r="AT31" s="3">
        <v>0.65</v>
      </c>
      <c r="AU31" s="3"/>
      <c r="AV31" s="3"/>
      <c r="AW31" s="4" t="s">
        <v>33</v>
      </c>
      <c r="AX31" s="4"/>
      <c r="AY31" s="4"/>
      <c r="AZ31" s="5"/>
      <c r="BA31" s="5"/>
      <c r="BB31" s="5"/>
      <c r="BC31" s="6">
        <f t="shared" si="1"/>
        <v>0</v>
      </c>
      <c r="BD31" s="6"/>
      <c r="BE31" s="6"/>
      <c r="BF31" s="7" t="s">
        <v>157</v>
      </c>
      <c r="BG31" s="7"/>
      <c r="BH31" s="7"/>
      <c r="BI31" s="7" t="s">
        <v>153</v>
      </c>
      <c r="BJ31" s="7"/>
      <c r="BK31" s="7"/>
    </row>
    <row r="32" spans="1:63" ht="60" customHeight="1" outlineLevel="1">
      <c r="A32" s="9" t="s">
        <v>158</v>
      </c>
      <c r="B32" s="9"/>
      <c r="C32" s="9"/>
      <c r="D32" s="9"/>
      <c r="E32" s="10"/>
      <c r="F32" s="10"/>
      <c r="G32" s="10"/>
      <c r="H32" s="10"/>
      <c r="I32" s="11" t="s">
        <v>159</v>
      </c>
      <c r="J32" s="11"/>
      <c r="K32" s="11"/>
      <c r="L32" s="11"/>
      <c r="M32" s="11"/>
      <c r="N32" s="11"/>
      <c r="O32" s="11"/>
      <c r="P32" s="11"/>
      <c r="Q32" s="7" t="s">
        <v>160</v>
      </c>
      <c r="R32" s="7"/>
      <c r="S32" s="7"/>
      <c r="T32" s="7"/>
      <c r="U32" s="7"/>
      <c r="V32" s="7"/>
      <c r="W32" s="7"/>
      <c r="X32" s="7"/>
      <c r="Y32" s="10"/>
      <c r="Z32" s="10"/>
      <c r="AA32" s="10"/>
      <c r="AB32" s="6">
        <v>449</v>
      </c>
      <c r="AC32" s="6"/>
      <c r="AD32" s="6"/>
      <c r="AE32" s="6">
        <v>418</v>
      </c>
      <c r="AF32" s="6"/>
      <c r="AG32" s="6"/>
      <c r="AH32" s="6">
        <v>395</v>
      </c>
      <c r="AI32" s="6"/>
      <c r="AJ32" s="6"/>
      <c r="AK32" s="6">
        <v>382</v>
      </c>
      <c r="AL32" s="6"/>
      <c r="AM32" s="6"/>
      <c r="AN32" s="6">
        <v>368</v>
      </c>
      <c r="AO32" s="6"/>
      <c r="AP32" s="6"/>
      <c r="AQ32" s="8">
        <f t="shared" si="0"/>
        <v>157.15</v>
      </c>
      <c r="AR32" s="8"/>
      <c r="AS32" s="8"/>
      <c r="AT32" s="3">
        <v>0.65</v>
      </c>
      <c r="AU32" s="3"/>
      <c r="AV32" s="3"/>
      <c r="AW32" s="4" t="s">
        <v>33</v>
      </c>
      <c r="AX32" s="4"/>
      <c r="AY32" s="4"/>
      <c r="AZ32" s="5"/>
      <c r="BA32" s="5"/>
      <c r="BB32" s="5"/>
      <c r="BC32" s="6">
        <f t="shared" si="1"/>
        <v>0</v>
      </c>
      <c r="BD32" s="6"/>
      <c r="BE32" s="6"/>
      <c r="BF32" s="7" t="s">
        <v>161</v>
      </c>
      <c r="BG32" s="7"/>
      <c r="BH32" s="7"/>
      <c r="BI32" s="7"/>
      <c r="BJ32" s="7"/>
      <c r="BK32" s="7"/>
    </row>
    <row r="33" spans="1:63" ht="15">
      <c r="A33" s="12" t="s">
        <v>162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</row>
    <row r="34" spans="1:63" ht="1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</row>
    <row r="35" spans="1:63" ht="60" customHeight="1" outlineLevel="1">
      <c r="A35" s="9" t="s">
        <v>163</v>
      </c>
      <c r="B35" s="9"/>
      <c r="C35" s="9"/>
      <c r="D35" s="9"/>
      <c r="E35" s="10"/>
      <c r="F35" s="10"/>
      <c r="G35" s="10"/>
      <c r="H35" s="10"/>
      <c r="I35" s="11" t="s">
        <v>164</v>
      </c>
      <c r="J35" s="11"/>
      <c r="K35" s="11"/>
      <c r="L35" s="11"/>
      <c r="M35" s="11"/>
      <c r="N35" s="11"/>
      <c r="O35" s="11"/>
      <c r="P35" s="11"/>
      <c r="Q35" s="7" t="s">
        <v>165</v>
      </c>
      <c r="R35" s="7"/>
      <c r="S35" s="7"/>
      <c r="T35" s="7"/>
      <c r="U35" s="7"/>
      <c r="V35" s="7"/>
      <c r="W35" s="7"/>
      <c r="X35" s="7"/>
      <c r="Y35" s="10"/>
      <c r="Z35" s="10"/>
      <c r="AA35" s="10"/>
      <c r="AB35" s="6">
        <v>849</v>
      </c>
      <c r="AC35" s="6"/>
      <c r="AD35" s="6"/>
      <c r="AE35" s="6">
        <v>790</v>
      </c>
      <c r="AF35" s="6"/>
      <c r="AG35" s="6"/>
      <c r="AH35" s="6">
        <v>747</v>
      </c>
      <c r="AI35" s="6"/>
      <c r="AJ35" s="6"/>
      <c r="AK35" s="6">
        <v>722</v>
      </c>
      <c r="AL35" s="6"/>
      <c r="AM35" s="6"/>
      <c r="AN35" s="6">
        <v>696</v>
      </c>
      <c r="AO35" s="6"/>
      <c r="AP35" s="6"/>
      <c r="AQ35" s="8">
        <f>AB35*0.35</f>
        <v>297.15000000000003</v>
      </c>
      <c r="AR35" s="8"/>
      <c r="AS35" s="8"/>
      <c r="AT35" s="3">
        <v>0.65</v>
      </c>
      <c r="AU35" s="3"/>
      <c r="AV35" s="3"/>
      <c r="AW35" s="4" t="s">
        <v>33</v>
      </c>
      <c r="AX35" s="4"/>
      <c r="AY35" s="4"/>
      <c r="AZ35" s="5"/>
      <c r="BA35" s="5"/>
      <c r="BB35" s="5"/>
      <c r="BC35" s="6">
        <f>IF($BG$5="Опт 5",AT35*AZ35,IF($BG$5="Опт 4",AQ35*AZ35,IF($BG$5="Опт 3",AN35*AZ35,IF($BG$5="Опт 2",AK35*AZ35,IF($BG$5="Опт 1",AH35*AZ35,IF($BG$5="Базовая цена",AE35*AZ35,IF($BG$5="РРЦ",AB35*AZ35)))))))</f>
        <v>0</v>
      </c>
      <c r="BD35" s="6"/>
      <c r="BE35" s="6"/>
      <c r="BF35" s="7" t="s">
        <v>166</v>
      </c>
      <c r="BG35" s="7"/>
      <c r="BH35" s="7"/>
      <c r="BI35" s="7" t="s">
        <v>167</v>
      </c>
      <c r="BJ35" s="7"/>
      <c r="BK35" s="7"/>
    </row>
    <row r="36" spans="1:63" ht="60" customHeight="1" outlineLevel="1">
      <c r="A36" s="9" t="s">
        <v>168</v>
      </c>
      <c r="B36" s="9"/>
      <c r="C36" s="9"/>
      <c r="D36" s="9"/>
      <c r="E36" s="10"/>
      <c r="F36" s="10"/>
      <c r="G36" s="10"/>
      <c r="H36" s="10"/>
      <c r="I36" s="11" t="s">
        <v>169</v>
      </c>
      <c r="J36" s="11"/>
      <c r="K36" s="11"/>
      <c r="L36" s="11"/>
      <c r="M36" s="11"/>
      <c r="N36" s="11"/>
      <c r="O36" s="11"/>
      <c r="P36" s="11"/>
      <c r="Q36" s="7" t="s">
        <v>170</v>
      </c>
      <c r="R36" s="7"/>
      <c r="S36" s="7"/>
      <c r="T36" s="7"/>
      <c r="U36" s="7"/>
      <c r="V36" s="7"/>
      <c r="W36" s="7"/>
      <c r="X36" s="7"/>
      <c r="Y36" s="10"/>
      <c r="Z36" s="10"/>
      <c r="AA36" s="10"/>
      <c r="AB36" s="6">
        <v>990</v>
      </c>
      <c r="AC36" s="6"/>
      <c r="AD36" s="6"/>
      <c r="AE36" s="6">
        <v>921</v>
      </c>
      <c r="AF36" s="6"/>
      <c r="AG36" s="6"/>
      <c r="AH36" s="6">
        <v>871</v>
      </c>
      <c r="AI36" s="6"/>
      <c r="AJ36" s="6"/>
      <c r="AK36" s="6">
        <v>842</v>
      </c>
      <c r="AL36" s="6"/>
      <c r="AM36" s="6"/>
      <c r="AN36" s="6">
        <v>812</v>
      </c>
      <c r="AO36" s="6"/>
      <c r="AP36" s="6"/>
      <c r="AQ36" s="8">
        <f>AB36*0.35</f>
        <v>346.50000000000006</v>
      </c>
      <c r="AR36" s="8"/>
      <c r="AS36" s="8"/>
      <c r="AT36" s="3">
        <v>0.65</v>
      </c>
      <c r="AU36" s="3"/>
      <c r="AV36" s="3"/>
      <c r="AW36" s="4" t="s">
        <v>33</v>
      </c>
      <c r="AX36" s="4"/>
      <c r="AY36" s="4"/>
      <c r="AZ36" s="5"/>
      <c r="BA36" s="5"/>
      <c r="BB36" s="5"/>
      <c r="BC36" s="6">
        <f>IF($BG$5="Опт 5",AT36*AZ36,IF($BG$5="Опт 4",AQ36*AZ36,IF($BG$5="Опт 3",AN36*AZ36,IF($BG$5="Опт 2",AK36*AZ36,IF($BG$5="Опт 1",AH36*AZ36,IF($BG$5="Базовая цена",AE36*AZ36,IF($BG$5="РРЦ",AB36*AZ36)))))))</f>
        <v>0</v>
      </c>
      <c r="BD36" s="6"/>
      <c r="BE36" s="6"/>
      <c r="BF36" s="7" t="s">
        <v>171</v>
      </c>
      <c r="BG36" s="7"/>
      <c r="BH36" s="7"/>
      <c r="BI36" s="7" t="s">
        <v>167</v>
      </c>
      <c r="BJ36" s="7"/>
      <c r="BK36" s="7"/>
    </row>
    <row r="37" spans="1:63" ht="15">
      <c r="A37" s="12" t="s">
        <v>29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</row>
    <row r="38" spans="1:63" ht="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</row>
    <row r="39" spans="1:63" ht="60" customHeight="1" outlineLevel="1">
      <c r="A39" s="9" t="s">
        <v>30</v>
      </c>
      <c r="B39" s="9"/>
      <c r="C39" s="9"/>
      <c r="D39" s="9"/>
      <c r="E39" s="10"/>
      <c r="F39" s="10"/>
      <c r="G39" s="10"/>
      <c r="H39" s="10"/>
      <c r="I39" s="11" t="s">
        <v>31</v>
      </c>
      <c r="J39" s="11"/>
      <c r="K39" s="11"/>
      <c r="L39" s="11"/>
      <c r="M39" s="11"/>
      <c r="N39" s="11"/>
      <c r="O39" s="11"/>
      <c r="P39" s="11"/>
      <c r="Q39" s="7" t="s">
        <v>32</v>
      </c>
      <c r="R39" s="7"/>
      <c r="S39" s="7"/>
      <c r="T39" s="7"/>
      <c r="U39" s="7"/>
      <c r="V39" s="7"/>
      <c r="W39" s="7"/>
      <c r="X39" s="7"/>
      <c r="Y39" s="10"/>
      <c r="Z39" s="10"/>
      <c r="AA39" s="10"/>
      <c r="AB39" s="6">
        <v>139</v>
      </c>
      <c r="AC39" s="6"/>
      <c r="AD39" s="6"/>
      <c r="AE39" s="6">
        <v>129</v>
      </c>
      <c r="AF39" s="6"/>
      <c r="AG39" s="6"/>
      <c r="AH39" s="6">
        <v>122</v>
      </c>
      <c r="AI39" s="6"/>
      <c r="AJ39" s="6"/>
      <c r="AK39" s="6">
        <v>118</v>
      </c>
      <c r="AL39" s="6"/>
      <c r="AM39" s="6"/>
      <c r="AN39" s="6">
        <v>114</v>
      </c>
      <c r="AO39" s="6"/>
      <c r="AP39" s="6"/>
      <c r="AQ39" s="8">
        <f t="shared" ref="AQ39:AQ46" si="2">AB39*0.35</f>
        <v>48.650000000000006</v>
      </c>
      <c r="AR39" s="8"/>
      <c r="AS39" s="8"/>
      <c r="AT39" s="3">
        <v>0.65</v>
      </c>
      <c r="AU39" s="3"/>
      <c r="AV39" s="3"/>
      <c r="AW39" s="4" t="s">
        <v>33</v>
      </c>
      <c r="AX39" s="4"/>
      <c r="AY39" s="4"/>
      <c r="AZ39" s="5"/>
      <c r="BA39" s="5"/>
      <c r="BB39" s="5"/>
      <c r="BC39" s="6">
        <f t="shared" ref="BC39:BC46" si="3">IF($BG$5="Опт 5",AQ39*AZ39,IF($BG$5="Опт 4",AN39*AZ39,IF($BG$5="Опт 3",AK39*AZ39,IF($BG$5="Опт 2",AH39*AZ39,IF($BG$5="Опт 1",AE39*AZ39,IF($BG$5="Базовая цена",AB39*AZ39,IF($BG$5="РРЦ",AB39*AZ39)))))))</f>
        <v>0</v>
      </c>
      <c r="BD39" s="6"/>
      <c r="BE39" s="6"/>
      <c r="BF39" s="7" t="s">
        <v>34</v>
      </c>
      <c r="BG39" s="7"/>
      <c r="BH39" s="7"/>
      <c r="BI39" s="7" t="s">
        <v>35</v>
      </c>
      <c r="BJ39" s="7"/>
      <c r="BK39" s="7"/>
    </row>
    <row r="40" spans="1:63" ht="60" customHeight="1" outlineLevel="1">
      <c r="A40" s="9" t="s">
        <v>36</v>
      </c>
      <c r="B40" s="9"/>
      <c r="C40" s="9"/>
      <c r="D40" s="9"/>
      <c r="E40" s="10"/>
      <c r="F40" s="10"/>
      <c r="G40" s="10"/>
      <c r="H40" s="10"/>
      <c r="I40" s="11" t="s">
        <v>37</v>
      </c>
      <c r="J40" s="11"/>
      <c r="K40" s="11"/>
      <c r="L40" s="11"/>
      <c r="M40" s="11"/>
      <c r="N40" s="11"/>
      <c r="O40" s="11"/>
      <c r="P40" s="11"/>
      <c r="Q40" s="7" t="s">
        <v>38</v>
      </c>
      <c r="R40" s="7"/>
      <c r="S40" s="7"/>
      <c r="T40" s="7"/>
      <c r="U40" s="7"/>
      <c r="V40" s="7"/>
      <c r="W40" s="7"/>
      <c r="X40" s="7"/>
      <c r="Y40" s="10"/>
      <c r="Z40" s="10"/>
      <c r="AA40" s="10"/>
      <c r="AB40" s="6">
        <v>139</v>
      </c>
      <c r="AC40" s="6"/>
      <c r="AD40" s="6"/>
      <c r="AE40" s="6">
        <v>129</v>
      </c>
      <c r="AF40" s="6"/>
      <c r="AG40" s="6"/>
      <c r="AH40" s="6">
        <v>122</v>
      </c>
      <c r="AI40" s="6"/>
      <c r="AJ40" s="6"/>
      <c r="AK40" s="6">
        <v>118</v>
      </c>
      <c r="AL40" s="6"/>
      <c r="AM40" s="6"/>
      <c r="AN40" s="6">
        <v>114</v>
      </c>
      <c r="AO40" s="6"/>
      <c r="AP40" s="6"/>
      <c r="AQ40" s="8">
        <f t="shared" si="2"/>
        <v>48.650000000000006</v>
      </c>
      <c r="AR40" s="8"/>
      <c r="AS40" s="8"/>
      <c r="AT40" s="3">
        <v>0.65</v>
      </c>
      <c r="AU40" s="3"/>
      <c r="AV40" s="3"/>
      <c r="AW40" s="4" t="s">
        <v>33</v>
      </c>
      <c r="AX40" s="4"/>
      <c r="AY40" s="4"/>
      <c r="AZ40" s="5"/>
      <c r="BA40" s="5"/>
      <c r="BB40" s="5"/>
      <c r="BC40" s="6">
        <f t="shared" si="3"/>
        <v>0</v>
      </c>
      <c r="BD40" s="6"/>
      <c r="BE40" s="6"/>
      <c r="BF40" s="7" t="s">
        <v>39</v>
      </c>
      <c r="BG40" s="7"/>
      <c r="BH40" s="7"/>
      <c r="BI40" s="7" t="s">
        <v>40</v>
      </c>
      <c r="BJ40" s="7"/>
      <c r="BK40" s="7"/>
    </row>
    <row r="41" spans="1:63" ht="60" customHeight="1" outlineLevel="1">
      <c r="A41" s="9" t="s">
        <v>41</v>
      </c>
      <c r="B41" s="9"/>
      <c r="C41" s="9"/>
      <c r="D41" s="9"/>
      <c r="E41" s="10"/>
      <c r="F41" s="10"/>
      <c r="G41" s="10"/>
      <c r="H41" s="10"/>
      <c r="I41" s="11" t="s">
        <v>42</v>
      </c>
      <c r="J41" s="11"/>
      <c r="K41" s="11"/>
      <c r="L41" s="11"/>
      <c r="M41" s="11"/>
      <c r="N41" s="11"/>
      <c r="O41" s="11"/>
      <c r="P41" s="11"/>
      <c r="Q41" s="7" t="s">
        <v>43</v>
      </c>
      <c r="R41" s="7"/>
      <c r="S41" s="7"/>
      <c r="T41" s="7"/>
      <c r="U41" s="7"/>
      <c r="V41" s="7"/>
      <c r="W41" s="7"/>
      <c r="X41" s="7"/>
      <c r="Y41" s="10"/>
      <c r="Z41" s="10"/>
      <c r="AA41" s="10"/>
      <c r="AB41" s="6">
        <v>149</v>
      </c>
      <c r="AC41" s="6"/>
      <c r="AD41" s="6"/>
      <c r="AE41" s="6">
        <v>139</v>
      </c>
      <c r="AF41" s="6"/>
      <c r="AG41" s="6"/>
      <c r="AH41" s="6">
        <v>131</v>
      </c>
      <c r="AI41" s="6"/>
      <c r="AJ41" s="6"/>
      <c r="AK41" s="6">
        <v>127</v>
      </c>
      <c r="AL41" s="6"/>
      <c r="AM41" s="6"/>
      <c r="AN41" s="6">
        <v>122</v>
      </c>
      <c r="AO41" s="6"/>
      <c r="AP41" s="6"/>
      <c r="AQ41" s="8">
        <f t="shared" si="2"/>
        <v>52.150000000000006</v>
      </c>
      <c r="AR41" s="8"/>
      <c r="AS41" s="8"/>
      <c r="AT41" s="3">
        <v>0.65</v>
      </c>
      <c r="AU41" s="3"/>
      <c r="AV41" s="3"/>
      <c r="AW41" s="13" t="s">
        <v>44</v>
      </c>
      <c r="AX41" s="13"/>
      <c r="AY41" s="13"/>
      <c r="AZ41" s="5"/>
      <c r="BA41" s="5"/>
      <c r="BB41" s="5"/>
      <c r="BC41" s="6">
        <f t="shared" si="3"/>
        <v>0</v>
      </c>
      <c r="BD41" s="6"/>
      <c r="BE41" s="6"/>
      <c r="BF41" s="7" t="s">
        <v>45</v>
      </c>
      <c r="BG41" s="7"/>
      <c r="BH41" s="7"/>
      <c r="BI41" s="7" t="s">
        <v>46</v>
      </c>
      <c r="BJ41" s="7"/>
      <c r="BK41" s="7"/>
    </row>
    <row r="42" spans="1:63" ht="60" customHeight="1" outlineLevel="1">
      <c r="A42" s="9" t="s">
        <v>47</v>
      </c>
      <c r="B42" s="9"/>
      <c r="C42" s="9"/>
      <c r="D42" s="9"/>
      <c r="E42" s="10"/>
      <c r="F42" s="10"/>
      <c r="G42" s="10"/>
      <c r="H42" s="10"/>
      <c r="I42" s="11" t="s">
        <v>48</v>
      </c>
      <c r="J42" s="11"/>
      <c r="K42" s="11"/>
      <c r="L42" s="11"/>
      <c r="M42" s="11"/>
      <c r="N42" s="11"/>
      <c r="O42" s="11"/>
      <c r="P42" s="11"/>
      <c r="Q42" s="7" t="s">
        <v>49</v>
      </c>
      <c r="R42" s="7"/>
      <c r="S42" s="7"/>
      <c r="T42" s="7"/>
      <c r="U42" s="7"/>
      <c r="V42" s="7"/>
      <c r="W42" s="7"/>
      <c r="X42" s="7"/>
      <c r="Y42" s="10"/>
      <c r="Z42" s="10"/>
      <c r="AA42" s="10"/>
      <c r="AB42" s="6">
        <v>7056</v>
      </c>
      <c r="AC42" s="6"/>
      <c r="AD42" s="6"/>
      <c r="AE42" s="6">
        <v>6562</v>
      </c>
      <c r="AF42" s="6"/>
      <c r="AG42" s="6"/>
      <c r="AH42" s="6">
        <v>6209</v>
      </c>
      <c r="AI42" s="6"/>
      <c r="AJ42" s="6"/>
      <c r="AK42" s="6">
        <v>5998</v>
      </c>
      <c r="AL42" s="6"/>
      <c r="AM42" s="6"/>
      <c r="AN42" s="6">
        <v>5786</v>
      </c>
      <c r="AO42" s="6"/>
      <c r="AP42" s="6"/>
      <c r="AQ42" s="8">
        <f t="shared" si="2"/>
        <v>2469.6000000000004</v>
      </c>
      <c r="AR42" s="8"/>
      <c r="AS42" s="8"/>
      <c r="AT42" s="3">
        <v>0.65</v>
      </c>
      <c r="AU42" s="3"/>
      <c r="AV42" s="3"/>
      <c r="AW42" s="14" t="s">
        <v>50</v>
      </c>
      <c r="AX42" s="14"/>
      <c r="AY42" s="14"/>
      <c r="AZ42" s="5"/>
      <c r="BA42" s="5"/>
      <c r="BB42" s="5"/>
      <c r="BC42" s="6">
        <f t="shared" si="3"/>
        <v>0</v>
      </c>
      <c r="BD42" s="6"/>
      <c r="BE42" s="6"/>
      <c r="BF42" s="7" t="s">
        <v>51</v>
      </c>
      <c r="BG42" s="7"/>
      <c r="BH42" s="7"/>
      <c r="BI42" s="7" t="s">
        <v>52</v>
      </c>
      <c r="BJ42" s="7"/>
      <c r="BK42" s="7"/>
    </row>
    <row r="43" spans="1:63" ht="60" customHeight="1" outlineLevel="1">
      <c r="A43" s="9" t="s">
        <v>47</v>
      </c>
      <c r="B43" s="9"/>
      <c r="C43" s="9"/>
      <c r="D43" s="9"/>
      <c r="E43" s="10"/>
      <c r="F43" s="10"/>
      <c r="G43" s="10"/>
      <c r="H43" s="10"/>
      <c r="I43" s="11" t="s">
        <v>53</v>
      </c>
      <c r="J43" s="11"/>
      <c r="K43" s="11"/>
      <c r="L43" s="11"/>
      <c r="M43" s="11"/>
      <c r="N43" s="11"/>
      <c r="O43" s="11"/>
      <c r="P43" s="11"/>
      <c r="Q43" s="7" t="s">
        <v>54</v>
      </c>
      <c r="R43" s="7"/>
      <c r="S43" s="7"/>
      <c r="T43" s="7"/>
      <c r="U43" s="7"/>
      <c r="V43" s="7"/>
      <c r="W43" s="7"/>
      <c r="X43" s="7"/>
      <c r="Y43" s="10"/>
      <c r="Z43" s="10"/>
      <c r="AA43" s="10"/>
      <c r="AB43" s="6">
        <v>49</v>
      </c>
      <c r="AC43" s="6"/>
      <c r="AD43" s="6"/>
      <c r="AE43" s="6">
        <v>46</v>
      </c>
      <c r="AF43" s="6"/>
      <c r="AG43" s="6"/>
      <c r="AH43" s="6">
        <v>43</v>
      </c>
      <c r="AI43" s="6"/>
      <c r="AJ43" s="6"/>
      <c r="AK43" s="6">
        <v>42</v>
      </c>
      <c r="AL43" s="6"/>
      <c r="AM43" s="6"/>
      <c r="AN43" s="6">
        <v>40</v>
      </c>
      <c r="AO43" s="6"/>
      <c r="AP43" s="6"/>
      <c r="AQ43" s="8">
        <f t="shared" si="2"/>
        <v>17.150000000000002</v>
      </c>
      <c r="AR43" s="8"/>
      <c r="AS43" s="8"/>
      <c r="AT43" s="3">
        <v>0.65</v>
      </c>
      <c r="AU43" s="3"/>
      <c r="AV43" s="3"/>
      <c r="AW43" s="4" t="s">
        <v>33</v>
      </c>
      <c r="AX43" s="4"/>
      <c r="AY43" s="4"/>
      <c r="AZ43" s="5"/>
      <c r="BA43" s="5"/>
      <c r="BB43" s="5"/>
      <c r="BC43" s="6">
        <f t="shared" si="3"/>
        <v>0</v>
      </c>
      <c r="BD43" s="6"/>
      <c r="BE43" s="6"/>
      <c r="BF43" s="7" t="s">
        <v>55</v>
      </c>
      <c r="BG43" s="7"/>
      <c r="BH43" s="7"/>
      <c r="BI43" s="7" t="s">
        <v>56</v>
      </c>
      <c r="BJ43" s="7"/>
      <c r="BK43" s="7"/>
    </row>
    <row r="44" spans="1:63" ht="60" customHeight="1" outlineLevel="1">
      <c r="A44" s="9" t="s">
        <v>41</v>
      </c>
      <c r="B44" s="9"/>
      <c r="C44" s="9"/>
      <c r="D44" s="9"/>
      <c r="E44" s="10"/>
      <c r="F44" s="10"/>
      <c r="G44" s="10"/>
      <c r="H44" s="10"/>
      <c r="I44" s="11" t="s">
        <v>57</v>
      </c>
      <c r="J44" s="11"/>
      <c r="K44" s="11"/>
      <c r="L44" s="11"/>
      <c r="M44" s="11"/>
      <c r="N44" s="11"/>
      <c r="O44" s="11"/>
      <c r="P44" s="11"/>
      <c r="Q44" s="7" t="s">
        <v>58</v>
      </c>
      <c r="R44" s="7"/>
      <c r="S44" s="7"/>
      <c r="T44" s="7"/>
      <c r="U44" s="7"/>
      <c r="V44" s="7"/>
      <c r="W44" s="7"/>
      <c r="X44" s="7"/>
      <c r="Y44" s="10"/>
      <c r="Z44" s="10"/>
      <c r="AA44" s="10"/>
      <c r="AB44" s="6">
        <v>149</v>
      </c>
      <c r="AC44" s="6"/>
      <c r="AD44" s="6"/>
      <c r="AE44" s="6">
        <v>139</v>
      </c>
      <c r="AF44" s="6"/>
      <c r="AG44" s="6"/>
      <c r="AH44" s="6">
        <v>131</v>
      </c>
      <c r="AI44" s="6"/>
      <c r="AJ44" s="6"/>
      <c r="AK44" s="6">
        <v>127</v>
      </c>
      <c r="AL44" s="6"/>
      <c r="AM44" s="6"/>
      <c r="AN44" s="6">
        <v>122</v>
      </c>
      <c r="AO44" s="6"/>
      <c r="AP44" s="6"/>
      <c r="AQ44" s="8">
        <f t="shared" si="2"/>
        <v>52.150000000000006</v>
      </c>
      <c r="AR44" s="8"/>
      <c r="AS44" s="8"/>
      <c r="AT44" s="3">
        <v>0.65</v>
      </c>
      <c r="AU44" s="3"/>
      <c r="AV44" s="3"/>
      <c r="AW44" s="4" t="s">
        <v>33</v>
      </c>
      <c r="AX44" s="4"/>
      <c r="AY44" s="4"/>
      <c r="AZ44" s="5"/>
      <c r="BA44" s="5"/>
      <c r="BB44" s="5"/>
      <c r="BC44" s="6">
        <f t="shared" si="3"/>
        <v>0</v>
      </c>
      <c r="BD44" s="6"/>
      <c r="BE44" s="6"/>
      <c r="BF44" s="7" t="s">
        <v>59</v>
      </c>
      <c r="BG44" s="7"/>
      <c r="BH44" s="7"/>
      <c r="BI44" s="7"/>
      <c r="BJ44" s="7"/>
      <c r="BK44" s="7"/>
    </row>
    <row r="45" spans="1:63" ht="60" customHeight="1" outlineLevel="1">
      <c r="A45" s="9" t="s">
        <v>41</v>
      </c>
      <c r="B45" s="9"/>
      <c r="C45" s="9"/>
      <c r="D45" s="9"/>
      <c r="E45" s="10"/>
      <c r="F45" s="10"/>
      <c r="G45" s="10"/>
      <c r="H45" s="10"/>
      <c r="I45" s="11" t="s">
        <v>60</v>
      </c>
      <c r="J45" s="11"/>
      <c r="K45" s="11"/>
      <c r="L45" s="11"/>
      <c r="M45" s="11"/>
      <c r="N45" s="11"/>
      <c r="O45" s="11"/>
      <c r="P45" s="11"/>
      <c r="Q45" s="7" t="s">
        <v>61</v>
      </c>
      <c r="R45" s="7"/>
      <c r="S45" s="7"/>
      <c r="T45" s="7"/>
      <c r="U45" s="7"/>
      <c r="V45" s="7"/>
      <c r="W45" s="7"/>
      <c r="X45" s="7"/>
      <c r="Y45" s="10"/>
      <c r="Z45" s="10"/>
      <c r="AA45" s="10"/>
      <c r="AB45" s="6">
        <v>149</v>
      </c>
      <c r="AC45" s="6"/>
      <c r="AD45" s="6"/>
      <c r="AE45" s="6">
        <v>139</v>
      </c>
      <c r="AF45" s="6"/>
      <c r="AG45" s="6"/>
      <c r="AH45" s="6">
        <v>131</v>
      </c>
      <c r="AI45" s="6"/>
      <c r="AJ45" s="6"/>
      <c r="AK45" s="6">
        <v>127</v>
      </c>
      <c r="AL45" s="6"/>
      <c r="AM45" s="6"/>
      <c r="AN45" s="6">
        <v>122</v>
      </c>
      <c r="AO45" s="6"/>
      <c r="AP45" s="6"/>
      <c r="AQ45" s="8">
        <f t="shared" si="2"/>
        <v>52.150000000000006</v>
      </c>
      <c r="AR45" s="8"/>
      <c r="AS45" s="8"/>
      <c r="AT45" s="3">
        <v>0.65</v>
      </c>
      <c r="AU45" s="3"/>
      <c r="AV45" s="3"/>
      <c r="AW45" s="4" t="s">
        <v>33</v>
      </c>
      <c r="AX45" s="4"/>
      <c r="AY45" s="4"/>
      <c r="AZ45" s="5"/>
      <c r="BA45" s="5"/>
      <c r="BB45" s="5"/>
      <c r="BC45" s="6">
        <f t="shared" si="3"/>
        <v>0</v>
      </c>
      <c r="BD45" s="6"/>
      <c r="BE45" s="6"/>
      <c r="BF45" s="7" t="s">
        <v>62</v>
      </c>
      <c r="BG45" s="7"/>
      <c r="BH45" s="7"/>
      <c r="BI45" s="7"/>
      <c r="BJ45" s="7"/>
      <c r="BK45" s="7"/>
    </row>
    <row r="46" spans="1:63" ht="60" customHeight="1" outlineLevel="1">
      <c r="A46" s="9" t="s">
        <v>41</v>
      </c>
      <c r="B46" s="9"/>
      <c r="C46" s="9"/>
      <c r="D46" s="9"/>
      <c r="E46" s="10"/>
      <c r="F46" s="10"/>
      <c r="G46" s="10"/>
      <c r="H46" s="10"/>
      <c r="I46" s="11" t="s">
        <v>63</v>
      </c>
      <c r="J46" s="11"/>
      <c r="K46" s="11"/>
      <c r="L46" s="11"/>
      <c r="M46" s="11"/>
      <c r="N46" s="11"/>
      <c r="O46" s="11"/>
      <c r="P46" s="11"/>
      <c r="Q46" s="7" t="s">
        <v>64</v>
      </c>
      <c r="R46" s="7"/>
      <c r="S46" s="7"/>
      <c r="T46" s="7"/>
      <c r="U46" s="7"/>
      <c r="V46" s="7"/>
      <c r="W46" s="7"/>
      <c r="X46" s="7"/>
      <c r="Y46" s="10"/>
      <c r="Z46" s="10"/>
      <c r="AA46" s="10"/>
      <c r="AB46" s="6">
        <v>149</v>
      </c>
      <c r="AC46" s="6"/>
      <c r="AD46" s="6"/>
      <c r="AE46" s="6">
        <v>139</v>
      </c>
      <c r="AF46" s="6"/>
      <c r="AG46" s="6"/>
      <c r="AH46" s="6">
        <v>131</v>
      </c>
      <c r="AI46" s="6"/>
      <c r="AJ46" s="6"/>
      <c r="AK46" s="6">
        <v>127</v>
      </c>
      <c r="AL46" s="6"/>
      <c r="AM46" s="6"/>
      <c r="AN46" s="6">
        <v>122</v>
      </c>
      <c r="AO46" s="6"/>
      <c r="AP46" s="6"/>
      <c r="AQ46" s="8">
        <f t="shared" si="2"/>
        <v>52.150000000000006</v>
      </c>
      <c r="AR46" s="8"/>
      <c r="AS46" s="8"/>
      <c r="AT46" s="3">
        <v>0.65</v>
      </c>
      <c r="AU46" s="3"/>
      <c r="AV46" s="3"/>
      <c r="AW46" s="4" t="s">
        <v>33</v>
      </c>
      <c r="AX46" s="4"/>
      <c r="AY46" s="4"/>
      <c r="AZ46" s="5"/>
      <c r="BA46" s="5"/>
      <c r="BB46" s="5"/>
      <c r="BC46" s="6">
        <f t="shared" si="3"/>
        <v>0</v>
      </c>
      <c r="BD46" s="6"/>
      <c r="BE46" s="6"/>
      <c r="BF46" s="7" t="s">
        <v>65</v>
      </c>
      <c r="BG46" s="7"/>
      <c r="BH46" s="7"/>
      <c r="BI46" s="7"/>
      <c r="BJ46" s="7"/>
      <c r="BK46" s="7"/>
    </row>
  </sheetData>
  <sheetProtection selectLockedCells="1" selectUnlockedCells="1"/>
  <mergeCells count="540">
    <mergeCell ref="A1:F3"/>
    <mergeCell ref="G1:AA3"/>
    <mergeCell ref="AB1:AB5"/>
    <mergeCell ref="AC1:AS1"/>
    <mergeCell ref="AT1:AT5"/>
    <mergeCell ref="AU1:BK1"/>
    <mergeCell ref="AC2:AI2"/>
    <mergeCell ref="AJ2:AS2"/>
    <mergeCell ref="AU2:BF2"/>
    <mergeCell ref="BG2:BK2"/>
    <mergeCell ref="AC3:AI3"/>
    <mergeCell ref="AJ3:AS3"/>
    <mergeCell ref="AU3:BF3"/>
    <mergeCell ref="BG3:BK3"/>
    <mergeCell ref="A4:T4"/>
    <mergeCell ref="U4:AA4"/>
    <mergeCell ref="AC4:AI4"/>
    <mergeCell ref="AJ4:AS4"/>
    <mergeCell ref="AU4:BF4"/>
    <mergeCell ref="BG4:BK4"/>
    <mergeCell ref="A5:V5"/>
    <mergeCell ref="W5:AA5"/>
    <mergeCell ref="AC5:AS5"/>
    <mergeCell ref="AU5:BF5"/>
    <mergeCell ref="BG5:BK5"/>
    <mergeCell ref="A6:D7"/>
    <mergeCell ref="E6:H7"/>
    <mergeCell ref="I6:P7"/>
    <mergeCell ref="Q6:X7"/>
    <mergeCell ref="Y6:AA7"/>
    <mergeCell ref="AB6:AD7"/>
    <mergeCell ref="AE6:AG7"/>
    <mergeCell ref="AH6:AJ7"/>
    <mergeCell ref="AK6:AM7"/>
    <mergeCell ref="AN6:AP7"/>
    <mergeCell ref="AQ6:AS7"/>
    <mergeCell ref="AT6:AV7"/>
    <mergeCell ref="AW6:AY7"/>
    <mergeCell ref="AZ6:BB7"/>
    <mergeCell ref="BC6:BE7"/>
    <mergeCell ref="BF6:BH7"/>
    <mergeCell ref="BI6:BK7"/>
    <mergeCell ref="A37:BK38"/>
    <mergeCell ref="A39:D39"/>
    <mergeCell ref="E39:H39"/>
    <mergeCell ref="I39:P39"/>
    <mergeCell ref="Q39:X39"/>
    <mergeCell ref="Y39:AA39"/>
    <mergeCell ref="AB39:AD39"/>
    <mergeCell ref="AE39:AG39"/>
    <mergeCell ref="AH39:AJ39"/>
    <mergeCell ref="AK39:AM39"/>
    <mergeCell ref="AN39:AP39"/>
    <mergeCell ref="AQ39:AS39"/>
    <mergeCell ref="AT39:AV39"/>
    <mergeCell ref="AW39:AY39"/>
    <mergeCell ref="AZ39:BB39"/>
    <mergeCell ref="BC39:BE39"/>
    <mergeCell ref="BF39:BH39"/>
    <mergeCell ref="BI39:BK39"/>
    <mergeCell ref="A40:D40"/>
    <mergeCell ref="E40:H40"/>
    <mergeCell ref="I40:P40"/>
    <mergeCell ref="Q40:X40"/>
    <mergeCell ref="Y40:AA40"/>
    <mergeCell ref="AB40:AD40"/>
    <mergeCell ref="AE40:AG40"/>
    <mergeCell ref="AH40:AJ40"/>
    <mergeCell ref="AK40:AM40"/>
    <mergeCell ref="AN40:AP40"/>
    <mergeCell ref="AQ40:AS40"/>
    <mergeCell ref="AT40:AV40"/>
    <mergeCell ref="AW40:AY40"/>
    <mergeCell ref="AZ40:BB40"/>
    <mergeCell ref="BC40:BE40"/>
    <mergeCell ref="BF40:BH40"/>
    <mergeCell ref="BI40:BK40"/>
    <mergeCell ref="A41:D41"/>
    <mergeCell ref="E41:H41"/>
    <mergeCell ref="I41:P41"/>
    <mergeCell ref="Q41:X41"/>
    <mergeCell ref="Y41:AA41"/>
    <mergeCell ref="AB41:AD41"/>
    <mergeCell ref="AE41:AG41"/>
    <mergeCell ref="AH41:AJ41"/>
    <mergeCell ref="AK41:AM41"/>
    <mergeCell ref="AN41:AP41"/>
    <mergeCell ref="AQ41:AS41"/>
    <mergeCell ref="AT41:AV41"/>
    <mergeCell ref="AW41:AY41"/>
    <mergeCell ref="AZ41:BB41"/>
    <mergeCell ref="BC41:BE41"/>
    <mergeCell ref="BF41:BH41"/>
    <mergeCell ref="BI41:BK41"/>
    <mergeCell ref="A42:D42"/>
    <mergeCell ref="E42:H42"/>
    <mergeCell ref="I42:P42"/>
    <mergeCell ref="Q42:X42"/>
    <mergeCell ref="Y42:AA42"/>
    <mergeCell ref="AB42:AD42"/>
    <mergeCell ref="AE42:AG42"/>
    <mergeCell ref="AH42:AJ42"/>
    <mergeCell ref="AK42:AM42"/>
    <mergeCell ref="AN42:AP42"/>
    <mergeCell ref="AQ42:AS42"/>
    <mergeCell ref="AT42:AV42"/>
    <mergeCell ref="AW42:AY42"/>
    <mergeCell ref="AZ42:BB42"/>
    <mergeCell ref="BC42:BE42"/>
    <mergeCell ref="BF42:BH42"/>
    <mergeCell ref="BI42:BK42"/>
    <mergeCell ref="A43:D43"/>
    <mergeCell ref="E43:H43"/>
    <mergeCell ref="I43:P43"/>
    <mergeCell ref="Q43:X43"/>
    <mergeCell ref="Y43:AA43"/>
    <mergeCell ref="AB43:AD43"/>
    <mergeCell ref="AE43:AG43"/>
    <mergeCell ref="AH43:AJ43"/>
    <mergeCell ref="AK43:AM43"/>
    <mergeCell ref="AN43:AP43"/>
    <mergeCell ref="AQ43:AS43"/>
    <mergeCell ref="AT43:AV43"/>
    <mergeCell ref="AW43:AY43"/>
    <mergeCell ref="AZ43:BB43"/>
    <mergeCell ref="BC43:BE43"/>
    <mergeCell ref="BF43:BH43"/>
    <mergeCell ref="BI43:BK43"/>
    <mergeCell ref="A44:D44"/>
    <mergeCell ref="E44:H44"/>
    <mergeCell ref="I44:P44"/>
    <mergeCell ref="Q44:X44"/>
    <mergeCell ref="Y44:AA44"/>
    <mergeCell ref="AB44:AD44"/>
    <mergeCell ref="AE44:AG44"/>
    <mergeCell ref="AH44:AJ44"/>
    <mergeCell ref="AK44:AM44"/>
    <mergeCell ref="AN44:AP44"/>
    <mergeCell ref="AQ44:AS44"/>
    <mergeCell ref="AT44:AV44"/>
    <mergeCell ref="AW44:AY44"/>
    <mergeCell ref="AZ44:BB44"/>
    <mergeCell ref="BC44:BE44"/>
    <mergeCell ref="BF44:BH44"/>
    <mergeCell ref="BI44:BK44"/>
    <mergeCell ref="A45:D45"/>
    <mergeCell ref="E45:H45"/>
    <mergeCell ref="I45:P45"/>
    <mergeCell ref="Q45:X45"/>
    <mergeCell ref="Y45:AA45"/>
    <mergeCell ref="AB45:AD45"/>
    <mergeCell ref="AE45:AG45"/>
    <mergeCell ref="AH45:AJ45"/>
    <mergeCell ref="AK45:AM45"/>
    <mergeCell ref="AN45:AP45"/>
    <mergeCell ref="AQ45:AS45"/>
    <mergeCell ref="AT45:AV45"/>
    <mergeCell ref="AW45:AY45"/>
    <mergeCell ref="AZ45:BB45"/>
    <mergeCell ref="BC45:BE45"/>
    <mergeCell ref="BF45:BH45"/>
    <mergeCell ref="BI45:BK45"/>
    <mergeCell ref="AQ46:AS46"/>
    <mergeCell ref="AT46:AV46"/>
    <mergeCell ref="A46:D46"/>
    <mergeCell ref="E46:H46"/>
    <mergeCell ref="I46:P46"/>
    <mergeCell ref="Q46:X46"/>
    <mergeCell ref="Y46:AA46"/>
    <mergeCell ref="AB46:AD46"/>
    <mergeCell ref="AW46:AY46"/>
    <mergeCell ref="AZ46:BB46"/>
    <mergeCell ref="BC46:BE46"/>
    <mergeCell ref="BF46:BH46"/>
    <mergeCell ref="BI46:BK46"/>
    <mergeCell ref="A8:BK9"/>
    <mergeCell ref="AE46:AG46"/>
    <mergeCell ref="AH46:AJ46"/>
    <mergeCell ref="AK46:AM46"/>
    <mergeCell ref="AN46:AP46"/>
    <mergeCell ref="A10:D10"/>
    <mergeCell ref="E10:H10"/>
    <mergeCell ref="I10:P10"/>
    <mergeCell ref="Q10:X10"/>
    <mergeCell ref="Y10:AA10"/>
    <mergeCell ref="AB10:AD10"/>
    <mergeCell ref="AE10:AG10"/>
    <mergeCell ref="AH10:AJ10"/>
    <mergeCell ref="AK10:AM10"/>
    <mergeCell ref="AN10:AP10"/>
    <mergeCell ref="AQ10:AS10"/>
    <mergeCell ref="AT10:AV10"/>
    <mergeCell ref="AW10:AY10"/>
    <mergeCell ref="AZ10:BB10"/>
    <mergeCell ref="BC10:BE10"/>
    <mergeCell ref="BF10:BH10"/>
    <mergeCell ref="BI10:BK10"/>
    <mergeCell ref="A11:D11"/>
    <mergeCell ref="E11:H11"/>
    <mergeCell ref="I11:P11"/>
    <mergeCell ref="Q11:X11"/>
    <mergeCell ref="Y11:AA11"/>
    <mergeCell ref="AB11:AD11"/>
    <mergeCell ref="AE11:AG11"/>
    <mergeCell ref="AH11:AJ11"/>
    <mergeCell ref="AK11:AM11"/>
    <mergeCell ref="AN11:AP11"/>
    <mergeCell ref="AQ11:AS11"/>
    <mergeCell ref="AT11:AV11"/>
    <mergeCell ref="AW11:AY11"/>
    <mergeCell ref="AZ11:BB11"/>
    <mergeCell ref="BC11:BE11"/>
    <mergeCell ref="BF11:BH11"/>
    <mergeCell ref="BI11:BK11"/>
    <mergeCell ref="A12:D12"/>
    <mergeCell ref="E12:H12"/>
    <mergeCell ref="I12:P12"/>
    <mergeCell ref="Q12:X12"/>
    <mergeCell ref="Y12:AA12"/>
    <mergeCell ref="AB12:AD12"/>
    <mergeCell ref="AE12:AG12"/>
    <mergeCell ref="AH12:AJ12"/>
    <mergeCell ref="AK12:AM12"/>
    <mergeCell ref="AN12:AP12"/>
    <mergeCell ref="AQ12:AS12"/>
    <mergeCell ref="AT12:AV12"/>
    <mergeCell ref="AW12:AY12"/>
    <mergeCell ref="AZ12:BB12"/>
    <mergeCell ref="BC12:BE12"/>
    <mergeCell ref="BF12:BH12"/>
    <mergeCell ref="BI12:BK12"/>
    <mergeCell ref="A13:D13"/>
    <mergeCell ref="E13:H13"/>
    <mergeCell ref="I13:P13"/>
    <mergeCell ref="Q13:X13"/>
    <mergeCell ref="Y13:AA13"/>
    <mergeCell ref="AB13:AD13"/>
    <mergeCell ref="AE13:AG13"/>
    <mergeCell ref="AH13:AJ13"/>
    <mergeCell ref="AK13:AM13"/>
    <mergeCell ref="AN13:AP13"/>
    <mergeCell ref="AQ13:AS13"/>
    <mergeCell ref="AT13:AV13"/>
    <mergeCell ref="AW13:AY13"/>
    <mergeCell ref="AZ13:BB13"/>
    <mergeCell ref="BC13:BE13"/>
    <mergeCell ref="BF13:BH13"/>
    <mergeCell ref="BI13:BK13"/>
    <mergeCell ref="A14:BK15"/>
    <mergeCell ref="A16:D16"/>
    <mergeCell ref="E16:H16"/>
    <mergeCell ref="I16:P16"/>
    <mergeCell ref="Q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AW16:AY16"/>
    <mergeCell ref="AZ16:BB16"/>
    <mergeCell ref="BC16:BE16"/>
    <mergeCell ref="BF16:BH16"/>
    <mergeCell ref="BI16:BK16"/>
    <mergeCell ref="A17:D17"/>
    <mergeCell ref="E17:H17"/>
    <mergeCell ref="I17:P17"/>
    <mergeCell ref="Q17:X17"/>
    <mergeCell ref="Y17:AA17"/>
    <mergeCell ref="AB17:AD17"/>
    <mergeCell ref="AE17:AG17"/>
    <mergeCell ref="AH17:AJ17"/>
    <mergeCell ref="BI17:BK17"/>
    <mergeCell ref="A18:D18"/>
    <mergeCell ref="E18:H18"/>
    <mergeCell ref="I18:P18"/>
    <mergeCell ref="Q18:X18"/>
    <mergeCell ref="Y18:AA18"/>
    <mergeCell ref="AB18:AD18"/>
    <mergeCell ref="AE18:AG18"/>
    <mergeCell ref="AK17:AM17"/>
    <mergeCell ref="AN17:AP17"/>
    <mergeCell ref="AN18:AP18"/>
    <mergeCell ref="AQ18:AS18"/>
    <mergeCell ref="AT18:AV18"/>
    <mergeCell ref="AW18:AY18"/>
    <mergeCell ref="BC17:BE17"/>
    <mergeCell ref="BF17:BH17"/>
    <mergeCell ref="AQ17:AS17"/>
    <mergeCell ref="AT17:AV17"/>
    <mergeCell ref="AW17:AY17"/>
    <mergeCell ref="AZ17:BB17"/>
    <mergeCell ref="I19:P19"/>
    <mergeCell ref="Q19:X19"/>
    <mergeCell ref="Y19:AA19"/>
    <mergeCell ref="AB19:AD19"/>
    <mergeCell ref="AH18:AJ18"/>
    <mergeCell ref="AK18:AM18"/>
    <mergeCell ref="AZ18:BB18"/>
    <mergeCell ref="BC18:BE18"/>
    <mergeCell ref="BF18:BH18"/>
    <mergeCell ref="BI18:BK18"/>
    <mergeCell ref="AW19:AY19"/>
    <mergeCell ref="AZ19:BB19"/>
    <mergeCell ref="BC19:BE19"/>
    <mergeCell ref="BF19:BH19"/>
    <mergeCell ref="BI19:BK19"/>
    <mergeCell ref="A20:BK21"/>
    <mergeCell ref="AE19:AG19"/>
    <mergeCell ref="AH19:AJ19"/>
    <mergeCell ref="AK19:AM19"/>
    <mergeCell ref="AN19:AP19"/>
    <mergeCell ref="AQ19:AS19"/>
    <mergeCell ref="AT19:AV19"/>
    <mergeCell ref="A19:D19"/>
    <mergeCell ref="E19:H19"/>
    <mergeCell ref="A22:D22"/>
    <mergeCell ref="E22:H22"/>
    <mergeCell ref="I22:P22"/>
    <mergeCell ref="Q22:X22"/>
    <mergeCell ref="Y22:AA22"/>
    <mergeCell ref="AB22:AD22"/>
    <mergeCell ref="AE22:AG22"/>
    <mergeCell ref="AH22:AJ22"/>
    <mergeCell ref="AK22:AM22"/>
    <mergeCell ref="AN22:AP22"/>
    <mergeCell ref="AQ22:AS22"/>
    <mergeCell ref="AT22:AV22"/>
    <mergeCell ref="AW22:AY22"/>
    <mergeCell ref="AZ22:BB22"/>
    <mergeCell ref="BC22:BE22"/>
    <mergeCell ref="BF22:BH22"/>
    <mergeCell ref="BI22:BK22"/>
    <mergeCell ref="A23:D23"/>
    <mergeCell ref="E23:H23"/>
    <mergeCell ref="I23:P23"/>
    <mergeCell ref="Q23:X23"/>
    <mergeCell ref="Y23:AA23"/>
    <mergeCell ref="AB23:AD23"/>
    <mergeCell ref="AE23:AG23"/>
    <mergeCell ref="AH23:AJ23"/>
    <mergeCell ref="AK23:AM23"/>
    <mergeCell ref="AN23:AP23"/>
    <mergeCell ref="AQ23:AS23"/>
    <mergeCell ref="AT23:AV23"/>
    <mergeCell ref="AW23:AY23"/>
    <mergeCell ref="AZ23:BB23"/>
    <mergeCell ref="BC23:BE23"/>
    <mergeCell ref="BF23:BH23"/>
    <mergeCell ref="BI23:BK23"/>
    <mergeCell ref="A24:D24"/>
    <mergeCell ref="E24:H24"/>
    <mergeCell ref="I24:P24"/>
    <mergeCell ref="Q24:X24"/>
    <mergeCell ref="Y24:AA24"/>
    <mergeCell ref="AB24:AD24"/>
    <mergeCell ref="AE24:AG24"/>
    <mergeCell ref="AH24:AJ24"/>
    <mergeCell ref="AK24:AM24"/>
    <mergeCell ref="AN24:AP24"/>
    <mergeCell ref="AQ24:AS24"/>
    <mergeCell ref="AT24:AV24"/>
    <mergeCell ref="AW24:AY24"/>
    <mergeCell ref="AZ24:BB24"/>
    <mergeCell ref="BC24:BE24"/>
    <mergeCell ref="BF24:BH24"/>
    <mergeCell ref="BI24:BK24"/>
    <mergeCell ref="A25:D25"/>
    <mergeCell ref="E25:H25"/>
    <mergeCell ref="I25:P25"/>
    <mergeCell ref="Q25:X25"/>
    <mergeCell ref="Y25:AA25"/>
    <mergeCell ref="AB25:AD25"/>
    <mergeCell ref="AE25:AG25"/>
    <mergeCell ref="AH25:AJ25"/>
    <mergeCell ref="AK25:AM25"/>
    <mergeCell ref="AN25:AP25"/>
    <mergeCell ref="AQ25:AS25"/>
    <mergeCell ref="AT25:AV25"/>
    <mergeCell ref="AW25:AY25"/>
    <mergeCell ref="AZ25:BB25"/>
    <mergeCell ref="BC25:BE25"/>
    <mergeCell ref="BF25:BH25"/>
    <mergeCell ref="BI25:BK25"/>
    <mergeCell ref="A26:D26"/>
    <mergeCell ref="E26:H26"/>
    <mergeCell ref="I26:P26"/>
    <mergeCell ref="Q26:X26"/>
    <mergeCell ref="Y26:AA26"/>
    <mergeCell ref="AB26:AD26"/>
    <mergeCell ref="AE26:AG26"/>
    <mergeCell ref="AH26:AJ26"/>
    <mergeCell ref="AK26:AM26"/>
    <mergeCell ref="AN26:AP26"/>
    <mergeCell ref="AQ26:AS26"/>
    <mergeCell ref="AT26:AV26"/>
    <mergeCell ref="AW26:AY26"/>
    <mergeCell ref="AZ26:BB26"/>
    <mergeCell ref="BC26:BE26"/>
    <mergeCell ref="BF26:BH26"/>
    <mergeCell ref="BI26:BK26"/>
    <mergeCell ref="A27:D27"/>
    <mergeCell ref="E27:H27"/>
    <mergeCell ref="I27:P27"/>
    <mergeCell ref="Q27:X27"/>
    <mergeCell ref="Y27:AA27"/>
    <mergeCell ref="AB27:AD27"/>
    <mergeCell ref="AE27:AG27"/>
    <mergeCell ref="AH27:AJ27"/>
    <mergeCell ref="AK27:AM27"/>
    <mergeCell ref="AN27:AP27"/>
    <mergeCell ref="AQ27:AS27"/>
    <mergeCell ref="AT27:AV27"/>
    <mergeCell ref="AW27:AY27"/>
    <mergeCell ref="AZ27:BB27"/>
    <mergeCell ref="BC27:BE27"/>
    <mergeCell ref="BF27:BH27"/>
    <mergeCell ref="BI27:BK27"/>
    <mergeCell ref="A28:D28"/>
    <mergeCell ref="E28:H28"/>
    <mergeCell ref="I28:P28"/>
    <mergeCell ref="Q28:X28"/>
    <mergeCell ref="Y28:AA28"/>
    <mergeCell ref="AB28:AD28"/>
    <mergeCell ref="AE28:AG28"/>
    <mergeCell ref="AH28:AJ28"/>
    <mergeCell ref="AK28:AM28"/>
    <mergeCell ref="AN28:AP28"/>
    <mergeCell ref="AQ28:AS28"/>
    <mergeCell ref="AT28:AV28"/>
    <mergeCell ref="AW28:AY28"/>
    <mergeCell ref="AZ28:BB28"/>
    <mergeCell ref="BC28:BE28"/>
    <mergeCell ref="BF28:BH28"/>
    <mergeCell ref="BI28:BK28"/>
    <mergeCell ref="A29:D29"/>
    <mergeCell ref="E29:H29"/>
    <mergeCell ref="I29:P29"/>
    <mergeCell ref="Q29:X29"/>
    <mergeCell ref="Y29:AA29"/>
    <mergeCell ref="AB29:AD29"/>
    <mergeCell ref="AE29:AG29"/>
    <mergeCell ref="AH29:AJ29"/>
    <mergeCell ref="AK29:AM29"/>
    <mergeCell ref="AN29:AP29"/>
    <mergeCell ref="AQ29:AS29"/>
    <mergeCell ref="AT29:AV29"/>
    <mergeCell ref="AW29:AY29"/>
    <mergeCell ref="AZ29:BB29"/>
    <mergeCell ref="BC29:BE29"/>
    <mergeCell ref="BF29:BH29"/>
    <mergeCell ref="BI29:BK29"/>
    <mergeCell ref="A30:D30"/>
    <mergeCell ref="E30:H30"/>
    <mergeCell ref="I30:P30"/>
    <mergeCell ref="Q30:X30"/>
    <mergeCell ref="Y30:AA30"/>
    <mergeCell ref="AB30:AD30"/>
    <mergeCell ref="AE30:AG30"/>
    <mergeCell ref="AH30:AJ30"/>
    <mergeCell ref="AK30:AM30"/>
    <mergeCell ref="AN30:AP30"/>
    <mergeCell ref="AQ30:AS30"/>
    <mergeCell ref="AT30:AV30"/>
    <mergeCell ref="AW30:AY30"/>
    <mergeCell ref="AZ30:BB30"/>
    <mergeCell ref="BC30:BE30"/>
    <mergeCell ref="BF30:BH30"/>
    <mergeCell ref="BI30:BK30"/>
    <mergeCell ref="A31:D31"/>
    <mergeCell ref="E31:H31"/>
    <mergeCell ref="I31:P31"/>
    <mergeCell ref="Q31:X31"/>
    <mergeCell ref="Y31:AA31"/>
    <mergeCell ref="AB31:AD31"/>
    <mergeCell ref="AE31:AG31"/>
    <mergeCell ref="AH31:AJ31"/>
    <mergeCell ref="AK31:AM31"/>
    <mergeCell ref="AN31:AP31"/>
    <mergeCell ref="AQ31:AS31"/>
    <mergeCell ref="AT31:AV31"/>
    <mergeCell ref="AW31:AY31"/>
    <mergeCell ref="AZ31:BB31"/>
    <mergeCell ref="BC31:BE31"/>
    <mergeCell ref="BF31:BH31"/>
    <mergeCell ref="BI31:BK31"/>
    <mergeCell ref="AQ32:AS32"/>
    <mergeCell ref="AT32:AV32"/>
    <mergeCell ref="A32:D32"/>
    <mergeCell ref="E32:H32"/>
    <mergeCell ref="I32:P32"/>
    <mergeCell ref="Q32:X32"/>
    <mergeCell ref="Y32:AA32"/>
    <mergeCell ref="AB32:AD32"/>
    <mergeCell ref="AW32:AY32"/>
    <mergeCell ref="AZ32:BB32"/>
    <mergeCell ref="BC32:BE32"/>
    <mergeCell ref="BF32:BH32"/>
    <mergeCell ref="BI32:BK32"/>
    <mergeCell ref="A33:BK34"/>
    <mergeCell ref="AE32:AG32"/>
    <mergeCell ref="AH32:AJ32"/>
    <mergeCell ref="AK32:AM32"/>
    <mergeCell ref="AN32:AP32"/>
    <mergeCell ref="A35:D35"/>
    <mergeCell ref="E35:H35"/>
    <mergeCell ref="I35:P35"/>
    <mergeCell ref="Q35:X35"/>
    <mergeCell ref="Y35:AA35"/>
    <mergeCell ref="AB35:AD35"/>
    <mergeCell ref="AE35:AG35"/>
    <mergeCell ref="AH35:AJ35"/>
    <mergeCell ref="AK35:AM35"/>
    <mergeCell ref="AN35:AP35"/>
    <mergeCell ref="AQ35:AS35"/>
    <mergeCell ref="AT35:AV35"/>
    <mergeCell ref="AW35:AY35"/>
    <mergeCell ref="AZ35:BB35"/>
    <mergeCell ref="BC35:BE35"/>
    <mergeCell ref="BF35:BH35"/>
    <mergeCell ref="BI35:BK35"/>
    <mergeCell ref="A36:D36"/>
    <mergeCell ref="E36:H36"/>
    <mergeCell ref="I36:P36"/>
    <mergeCell ref="Q36:X36"/>
    <mergeCell ref="Y36:AA36"/>
    <mergeCell ref="AB36:AD36"/>
    <mergeCell ref="AE36:AG36"/>
    <mergeCell ref="AH36:AJ36"/>
    <mergeCell ref="AK36:AM36"/>
    <mergeCell ref="AN36:AP36"/>
    <mergeCell ref="AQ36:AS36"/>
    <mergeCell ref="AT36:AV36"/>
    <mergeCell ref="AW36:AY36"/>
    <mergeCell ref="AZ36:BB36"/>
    <mergeCell ref="BC36:BE36"/>
    <mergeCell ref="BF36:BH36"/>
    <mergeCell ref="BI36:BK36"/>
  </mergeCells>
  <dataValidations count="1">
    <dataValidation type="list" errorStyle="information" showInputMessage="1" showErrorMessage="1" errorTitle="Ошибка" error="Значения нет в списке" promptTitle="Скидка" prompt="Пожалуйста выберите значение из списка" sqref="BG5">
      <formula1>"РРЦ,Базовая цена,Опт 1,Опт 2,Опт 3,Опт 4,Опт 5"</formula1>
      <formula2>0</formula2>
    </dataValidation>
  </dataValidations>
  <hyperlinks>
    <hyperlink ref="U4" r:id="rId1"/>
    <hyperlink ref="W5" r:id="rId2"/>
    <hyperlink ref="BF39" r:id="rId3"/>
    <hyperlink ref="BI39" r:id="rId4"/>
    <hyperlink ref="BF40" r:id="rId5"/>
    <hyperlink ref="BI40" r:id="rId6"/>
    <hyperlink ref="BF41" r:id="rId7"/>
    <hyperlink ref="BI41" r:id="rId8"/>
    <hyperlink ref="BF42" r:id="rId9"/>
    <hyperlink ref="BI42" r:id="rId10"/>
    <hyperlink ref="BF43" r:id="rId11"/>
    <hyperlink ref="BI43" r:id="rId12"/>
    <hyperlink ref="BF44" r:id="rId13"/>
    <hyperlink ref="BF45" r:id="rId14"/>
    <hyperlink ref="BF46" r:id="rId15"/>
    <hyperlink ref="BF10" r:id="rId16"/>
    <hyperlink ref="BI10" r:id="rId17"/>
    <hyperlink ref="BF11" r:id="rId18"/>
    <hyperlink ref="BI11" r:id="rId19"/>
    <hyperlink ref="BF12" r:id="rId20"/>
    <hyperlink ref="BI12" r:id="rId21"/>
    <hyperlink ref="BF13" r:id="rId22"/>
    <hyperlink ref="BI13" r:id="rId23"/>
    <hyperlink ref="BF16" r:id="rId24"/>
    <hyperlink ref="BI16" r:id="rId25"/>
    <hyperlink ref="BF17" r:id="rId26"/>
    <hyperlink ref="BI17" r:id="rId27"/>
    <hyperlink ref="BF18" r:id="rId28"/>
    <hyperlink ref="BI18" r:id="rId29"/>
    <hyperlink ref="BF19" r:id="rId30"/>
    <hyperlink ref="BI19" r:id="rId31"/>
    <hyperlink ref="BF22" r:id="rId32"/>
    <hyperlink ref="BI22" r:id="rId33"/>
    <hyperlink ref="BF23" r:id="rId34"/>
    <hyperlink ref="BI23" r:id="rId35"/>
    <hyperlink ref="BF24" r:id="rId36"/>
    <hyperlink ref="BI24" r:id="rId37"/>
    <hyperlink ref="BF25" r:id="rId38"/>
    <hyperlink ref="BI25" r:id="rId39"/>
    <hyperlink ref="BF26" r:id="rId40"/>
    <hyperlink ref="BI26" r:id="rId41"/>
    <hyperlink ref="BF27" r:id="rId42"/>
    <hyperlink ref="BI27" r:id="rId43"/>
    <hyperlink ref="BF28" r:id="rId44"/>
    <hyperlink ref="BI28" r:id="rId45"/>
    <hyperlink ref="BF29" r:id="rId46"/>
    <hyperlink ref="BI29" r:id="rId47"/>
    <hyperlink ref="BF30" r:id="rId48"/>
    <hyperlink ref="BI30" r:id="rId49"/>
    <hyperlink ref="BF31" r:id="rId50"/>
    <hyperlink ref="BI31" r:id="rId51"/>
    <hyperlink ref="BF32" r:id="rId52"/>
    <hyperlink ref="BF35" r:id="rId53"/>
    <hyperlink ref="BI35" r:id="rId54"/>
    <hyperlink ref="BF36" r:id="rId55"/>
    <hyperlink ref="BI36" r:id="rId56"/>
  </hyperlinks>
  <pageMargins left="0.7" right="0.7" top="0.75" bottom="0.75" header="0.51180555555555551" footer="0.51180555555555551"/>
  <pageSetup firstPageNumber="0" orientation="portrait" horizontalDpi="300" verticalDpi="300" r:id="rId57"/>
  <headerFooter alignWithMargins="0"/>
  <drawing r:id="rId58"/>
</worksheet>
</file>

<file path=xl/worksheets/sheet2.xml><?xml version="1.0" encoding="utf-8"?>
<worksheet xmlns="http://schemas.openxmlformats.org/spreadsheetml/2006/main" xmlns:r="http://schemas.openxmlformats.org/officeDocument/2006/relationships">
  <dimension ref="A2:G28"/>
  <sheetViews>
    <sheetView workbookViewId="0">
      <selection activeCell="A11" sqref="A11"/>
    </sheetView>
  </sheetViews>
  <sheetFormatPr defaultColWidth="8.7109375" defaultRowHeight="15"/>
  <cols>
    <col min="1" max="16384" width="8.7109375" style="1"/>
  </cols>
  <sheetData>
    <row r="2" spans="1:7" ht="14.45" customHeight="1">
      <c r="A2" s="30" t="s">
        <v>172</v>
      </c>
      <c r="B2" s="30"/>
      <c r="C2" s="30"/>
      <c r="D2" s="30"/>
      <c r="E2" s="30"/>
      <c r="F2" s="30"/>
      <c r="G2" s="30"/>
    </row>
    <row r="3" spans="1:7" ht="14.45" customHeight="1">
      <c r="A3" s="29" t="s">
        <v>173</v>
      </c>
      <c r="B3" s="29"/>
      <c r="C3" s="29"/>
      <c r="D3" s="29" t="s">
        <v>174</v>
      </c>
      <c r="E3" s="29"/>
      <c r="F3" s="29"/>
      <c r="G3" s="29"/>
    </row>
    <row r="4" spans="1:7" ht="14.45" customHeight="1">
      <c r="A4" s="29" t="s">
        <v>175</v>
      </c>
      <c r="B4" s="29"/>
      <c r="C4" s="29"/>
      <c r="D4" s="29" t="s">
        <v>19</v>
      </c>
      <c r="E4" s="29"/>
      <c r="F4" s="29"/>
      <c r="G4" s="29"/>
    </row>
    <row r="5" spans="1:7" ht="14.45" customHeight="1">
      <c r="A5" s="29" t="s">
        <v>176</v>
      </c>
      <c r="B5" s="29"/>
      <c r="C5" s="29"/>
      <c r="D5" s="29" t="s">
        <v>20</v>
      </c>
      <c r="E5" s="29"/>
      <c r="F5" s="29"/>
      <c r="G5" s="29"/>
    </row>
    <row r="6" spans="1:7" ht="14.45" customHeight="1">
      <c r="A6" s="29" t="s">
        <v>177</v>
      </c>
      <c r="B6" s="29"/>
      <c r="C6" s="29"/>
      <c r="D6" s="29" t="s">
        <v>21</v>
      </c>
      <c r="E6" s="29"/>
      <c r="F6" s="29"/>
      <c r="G6" s="29"/>
    </row>
    <row r="7" spans="1:7" ht="14.45" customHeight="1">
      <c r="A7" s="29" t="s">
        <v>178</v>
      </c>
      <c r="B7" s="29"/>
      <c r="C7" s="29"/>
      <c r="D7" s="29" t="s">
        <v>22</v>
      </c>
      <c r="E7" s="29"/>
      <c r="F7" s="29"/>
      <c r="G7" s="29"/>
    </row>
    <row r="8" spans="1:7" ht="14.45" customHeight="1">
      <c r="A8" s="29" t="s">
        <v>179</v>
      </c>
      <c r="B8" s="29"/>
      <c r="C8" s="29"/>
      <c r="D8" s="29" t="s">
        <v>23</v>
      </c>
      <c r="E8" s="29"/>
      <c r="F8" s="29"/>
      <c r="G8" s="29"/>
    </row>
    <row r="9" spans="1:7" ht="14.45" customHeight="1">
      <c r="A9" s="29" t="s">
        <v>180</v>
      </c>
      <c r="B9" s="29"/>
      <c r="C9" s="29"/>
      <c r="D9" s="29" t="s">
        <v>181</v>
      </c>
      <c r="E9" s="29"/>
      <c r="F9" s="29"/>
      <c r="G9" s="29"/>
    </row>
    <row r="11" spans="1:7">
      <c r="A11" s="2" t="s">
        <v>182</v>
      </c>
    </row>
    <row r="12" spans="1:7">
      <c r="A12" s="1" t="s">
        <v>183</v>
      </c>
    </row>
    <row r="13" spans="1:7">
      <c r="A13" s="1" t="s">
        <v>184</v>
      </c>
    </row>
    <row r="14" spans="1:7">
      <c r="A14" s="1" t="s">
        <v>185</v>
      </c>
    </row>
    <row r="15" spans="1:7">
      <c r="A15" s="1" t="s">
        <v>186</v>
      </c>
    </row>
    <row r="16" spans="1:7">
      <c r="A16" s="1" t="s">
        <v>187</v>
      </c>
    </row>
    <row r="17" spans="1:1">
      <c r="A17" s="1" t="s">
        <v>188</v>
      </c>
    </row>
    <row r="28" spans="1:1" ht="30" customHeight="1"/>
  </sheetData>
  <sheetProtection selectLockedCells="1" selectUnlockedCells="1"/>
  <mergeCells count="15">
    <mergeCell ref="A2:G2"/>
    <mergeCell ref="A3:C3"/>
    <mergeCell ref="D3:G3"/>
    <mergeCell ref="A4:C4"/>
    <mergeCell ref="D4:G4"/>
    <mergeCell ref="A5:C5"/>
    <mergeCell ref="D5:G5"/>
    <mergeCell ref="A9:C9"/>
    <mergeCell ref="D9:G9"/>
    <mergeCell ref="A6:C6"/>
    <mergeCell ref="D6:G6"/>
    <mergeCell ref="A7:C7"/>
    <mergeCell ref="D7:G7"/>
    <mergeCell ref="A8:C8"/>
    <mergeCell ref="D8:G8"/>
  </mergeCells>
  <pageMargins left="0.7" right="0.7" top="0.75" bottom="0.75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Прайс Лист</vt:lpstr>
      <vt:lpstr>Правила работы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Olga</cp:lastModifiedBy>
  <dcterms:created xsi:type="dcterms:W3CDTF">2015-07-07T13:31:09Z</dcterms:created>
  <dcterms:modified xsi:type="dcterms:W3CDTF">2015-07-07T13:31:12Z</dcterms:modified>
</cp:coreProperties>
</file>